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Marte\g051000$\業務文書\040_財政公表\05_財務資料\03 財政状況資料集（H22決算～）\R6年度決算\14 都からの確認事項\02区→都\"/>
    </mc:Choice>
  </mc:AlternateContent>
  <xr:revisionPtr revIDLastSave="0" documentId="13_ncr:1_{26239FC6-7007-46EF-BAE2-175A5AF88690}" xr6:coauthVersionLast="47" xr6:coauthVersionMax="47" xr10:uidLastSave="{00000000-0000-0000-0000-000000000000}"/>
  <bookViews>
    <workbookView xWindow="5325" yWindow="1050" windowWidth="20865" windowHeight="147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BW34" i="10"/>
  <c r="BW35" i="10" s="1"/>
  <c r="BW36" i="10" s="1"/>
  <c r="BW37" i="10" s="1"/>
  <c r="BW38" i="10" s="1"/>
  <c r="BE34" i="10"/>
  <c r="AM34" i="10"/>
  <c r="U34" i="10"/>
  <c r="U35" i="10" s="1"/>
  <c r="U36" i="10" s="1"/>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<sst xmlns="http://schemas.openxmlformats.org/spreadsheetml/2006/main" count="1118" uniqueCount="554">
  <si>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</si>
  <si>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</si>
  <si>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</si>
  <si>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</si>
  <si>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</si>
  <si>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</si>
  <si>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</si>
  <si>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</si>
  <si>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</si>
  <si>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</si>
  <si>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</si>
  <si>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</si>
  <si>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</si>
  <si>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</si>
  <si>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</si>
  <si>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</si>
  <si>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</si>
  <si>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</si>
  <si>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</si>
  <si>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</si>
  <si>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</si>
  <si>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</si>
  <si>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</si>
  <si>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</si>
  <si>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</si>
  <si>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</si>
  <si>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</si>
  <si>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</si>
  <si>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</si>
  <si>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</si>
  <si>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</si>
  <si>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</si>
  <si>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</si>
  <si>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</si>
  <si>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</si>
  <si>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</si>
  <si>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</si>
  <si>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</si>
  <si>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</si>
  <si>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</si>
  <si>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</si>
  <si>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</si>
  <si>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</si>
  <si>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</si>
  <si>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</si>
  <si>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</si>
  <si>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</si>
  <si>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</si>
  <si>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</si>
  <si>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</si>
  <si>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</si>
  <si>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</si>
  <si>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</si>
  <si>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</si>
  <si>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</si>
  <si>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</si>
  <si>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</si>
  <si>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</si>
  <si>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</si>
  <si>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</si>
  <si>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</si>
  <si>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</si>
  <si>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</si>
  <si>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</si>
  <si>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</si>
  <si>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</si>
  <si>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</si>
  <si>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</si>
  <si>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</si>
  <si>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</si>
  <si>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</si>
  <si>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</si>
  <si>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</si>
  <si>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</si>
  <si>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</si>
  <si>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</si>
  <si>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</si>
  <si>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</si>
  <si>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</si>
  <si>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</si>
  <si>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</si>
  <si>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</si>
  <si>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</si>
  <si>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</si>
  <si>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</si>
  <si>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</si>
  <si>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</si>
  <si>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</si>
  <si>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</si>
  <si>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</si>
  <si>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</si>
  <si>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</si>
  <si>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</si>
  <si>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</si>
  <si>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</si>
  <si>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</si>
  <si>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</si>
  <si>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</si>
  <si>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</si>
  <si>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</si>
  <si>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</si>
  <si>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</si>
  <si>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</si>
  <si>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</si>
  <si>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</si>
  <si>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</si>
  <si>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</si>
  <si>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</si>
  <si>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</si>
  <si>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</si>
  <si>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</si>
  <si>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</si>
  <si>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</si>
  <si>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</si>
  <si>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</si>
  <si>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</si>
  <si>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</si>
  <si>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</si>
  <si>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</si>
  <si>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</si>
  <si>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</si>
  <si>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</si>
  <si>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</si>
  <si>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</si>
  <si>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</si>
  <si>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</si>
  <si>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</si>
  <si>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</si>
  <si>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</si>
  <si>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</si>
  <si>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</si>
  <si>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</si>
  <si>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</si>
  <si>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</si>
  <si>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</si>
  <si>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</si>
  <si>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</si>
  <si>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</si>
  <si>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</si>
  <si>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</si>
  <si>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</si>
  <si>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</si>
  <si>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</si>
  <si>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</si>
  <si>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</si>
  <si>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</si>
  <si>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</si>
  <si>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</si>
  <si>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</si>
  <si>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</si>
  <si>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</si>
  <si>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</si>
  <si>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</si>
  <si>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</si>
  <si>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</si>
  <si>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</si>
  <si>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</si>
  <si>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</si>
  <si>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</si>
  <si>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</si>
  <si>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</si>
  <si>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</si>
  <si>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</si>
  <si>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</si>
  <si>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</si>
  <si>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</si>
  <si>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</si>
  <si>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</si>
  <si>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</si>
  <si>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</si>
  <si>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</si>
  <si>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</si>
  <si>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</si>
  <si>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</si>
  <si>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</si>
  <si>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</si>
  <si>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</si>
  <si>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</si>
  <si>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</si>
  <si>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</si>
  <si>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</si>
  <si>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</si>
  <si>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</si>
  <si>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</si>
  <si>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</si>
  <si>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</si>
  <si>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</si>
  <si>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</si>
  <si>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</si>
  <si>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</si>
  <si>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</si>
  <si>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</si>
  <si>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</si>
  <si>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</si>
  <si>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</si>
  <si>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</si>
  <si>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</si>
  <si>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</si>
  <si>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</si>
  <si>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</si>
  <si>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</si>
  <si>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</si>
  <si>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</si>
  <si>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東京都文京区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</si>
  <si>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</si>
  <si>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</si>
  <si>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</si>
  <si>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</si>
  <si>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</si>
  <si>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</si>
  <si>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</si>
  <si>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</si>
  <si>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</si>
  <si>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</si>
  <si>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</si>
  <si>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</si>
  <si>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</si>
  <si>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</si>
  <si>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</si>
  <si>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</si>
  <si>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</si>
  <si>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</si>
  <si>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</si>
  <si>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</si>
  <si>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</si>
  <si>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</si>
  <si>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</si>
  <si>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</si>
  <si>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</si>
  <si>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</si>
  <si>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</si>
  <si>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</si>
  <si>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</si>
  <si>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</si>
  <si>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</si>
  <si>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</si>
  <si>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</si>
  <si>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</si>
  <si>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</si>
  <si>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</si>
  <si>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</si>
  <si>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</si>
  <si>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</si>
  <si>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</si>
  <si>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</si>
  <si>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</si>
  <si>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</si>
  <si>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</si>
  <si>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</si>
  <si>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</si>
  <si>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</si>
  <si>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</si>
  <si>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</si>
  <si>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</si>
  <si>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</si>
  <si>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</si>
  <si>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</si>
  <si>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</si>
  <si>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</si>
  <si>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</si>
  <si>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</si>
  <si>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</si>
  <si>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</si>
  <si>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</si>
  <si>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</si>
  <si>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</si>
  <si>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</si>
  <si>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</si>
  <si>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</si>
  <si>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</si>
  <si>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</si>
  <si>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</si>
  <si>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</si>
  <si>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</si>
  <si>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</si>
  <si>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</si>
  <si>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</si>
  <si>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</si>
  <si>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</si>
  <si>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</si>
  <si>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</si>
  <si>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</si>
  <si>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</si>
  <si>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</si>
  <si>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</si>
  <si>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</si>
  <si>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</si>
  <si>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</si>
  <si>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</si>
  <si>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</si>
  <si>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</si>
  <si>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</si>
  <si>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</si>
  <si>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</si>
  <si>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</si>
  <si>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</si>
  <si>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</si>
  <si>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</si>
  <si>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</si>
  <si>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</si>
  <si>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</si>
  <si>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</si>
  <si>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</si>
  <si>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</si>
  <si>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</si>
  <si>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</si>
  <si>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</si>
  <si>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</si>
  <si>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</si>
  <si>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</si>
  <si>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</si>
  <si>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</si>
  <si>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</si>
  <si>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</si>
  <si>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</si>
  <si>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</si>
  <si>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</si>
  <si>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</si>
  <si>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</si>
  <si>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</si>
  <si>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</si>
  <si>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</si>
  <si>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</si>
  <si>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</si>
  <si>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</si>
  <si>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</si>
  <si>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</si>
  <si>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</si>
  <si>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</si>
  <si>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</si>
  <si>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</si>
  <si>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</si>
  <si>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</si>
  <si>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</si>
  <si>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</si>
  <si>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</si>
  <si>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</si>
  <si>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</si>
  <si>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</si>
  <si>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</si>
  <si>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</si>
  <si>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</si>
  <si>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</si>
  <si>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</si>
  <si>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</si>
  <si>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</si>
  <si>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</si>
  <si>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</si>
  <si>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</si>
  <si>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</si>
  <si>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</si>
  <si>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</si>
  <si>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</si>
  <si>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</si>
  <si>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東京都文京区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</si>
  <si>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</si>
  <si>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</si>
  <si>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</si>
  <si>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</si>
  <si>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</si>
  <si>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</si>
  <si>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</si>
  <si>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</si>
  <si>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</si>
  <si>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</si>
  <si>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</si>
  <si>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</si>
  <si>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</si>
  <si>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</si>
  <si>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</si>
  <si>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</si>
  <si>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</si>
  <si>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</si>
  <si>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</si>
  <si>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</si>
  <si>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</si>
  <si>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</si>
  <si>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</si>
  <si>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</si>
  <si>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</si>
  <si>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</si>
  <si>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</si>
  <si>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</si>
  <si>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</si>
  <si>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</si>
  <si>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</si>
  <si>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</si>
  <si>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</si>
  <si>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</si>
  <si>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</si>
  <si>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</si>
  <si>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</si>
  <si>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</si>
  <si>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</si>
  <si>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</si>
  <si>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</si>
  <si>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</si>
  <si>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</si>
  <si>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</si>
  <si>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</si>
  <si>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</si>
  <si>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</si>
  <si>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</si>
  <si>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</si>
  <si>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</si>
  <si>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</si>
  <si>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</si>
  <si>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</si>
  <si>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</si>
  <si>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</si>
  <si>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</si>
  <si>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</si>
  <si>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</si>
  <si>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</si>
  <si>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</si>
  <si>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</si>
  <si>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</si>
  <si>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</si>
  <si>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</si>
  <si>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</si>
  <si>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</si>
  <si>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</si>
  <si>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</si>
  <si>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</si>
  <si>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</si>
  <si>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</si>
  <si>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</si>
  <si>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</si>
  <si>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</si>
  <si>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</si>
  <si>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</si>
  <si>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</si>
  <si>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</si>
  <si>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</si>
  <si>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</si>
  <si>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</si>
  <si>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</si>
  <si>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</si>
  <si>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</si>
  <si>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</si>
  <si>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</si>
  <si>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</si>
  <si>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</si>
  <si>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</si>
  <si>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</si>
  <si>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</si>
  <si>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</si>
  <si>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</si>
  <si>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</si>
  <si>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</si>
  <si>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</si>
  <si>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</si>
  <si>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</si>
  <si>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</si>
  <si>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</si>
  <si>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</si>
  <si>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</si>
  <si>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</si>
  <si>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</si>
  <si>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</si>
  <si>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</si>
  <si>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</si>
  <si>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</si>
  <si>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</si>
  <si>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</si>
  <si>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</si>
  <si>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</si>
  <si>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</si>
  <si>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</si>
  <si>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</si>
  <si>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</si>
  <si>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</si>
  <si>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</si>
  <si>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</si>
  <si>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</si>
  <si>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</si>
  <si>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</si>
  <si>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</si>
  <si>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</si>
  <si>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</si>
  <si>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</si>
  <si>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</si>
  <si>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</si>
  <si>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</si>
  <si>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</si>
  <si>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</si>
  <si>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</si>
  <si>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</si>
  <si>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</si>
  <si>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</si>
  <si>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</si>
  <si>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</si>
  <si>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</si>
  <si>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</si>
  <si>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</si>
  <si>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</si>
  <si>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</si>
  <si>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</si>
  <si>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</si>
  <si>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</si>
  <si>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</si>
  <si>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</si>
  <si>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</si>
  <si>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</si>
  <si>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</si>
  <si>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</si>
  <si>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</si>
  <si>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</si>
  <si>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</si>
  <si>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</si>
  <si>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</si>
  <si>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</si>
  <si>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</si>
  <si>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</si>
  <si>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</si>
  <si>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</si>
  <si>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</si>
  <si>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</si>
  <si>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</si>
  <si>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</si>
  <si>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</si>
  <si>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</si>
  <si>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</si>
  <si>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</si>
  <si>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</si>
  <si>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</si>
  <si>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0.78</t>
  </si>
  <si>
    <t>▲ 3.35</t>
  </si>
  <si>
    <t>▲ 1.61</t>
  </si>
  <si>
    <t>一般会計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</si>
  <si>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</si>
  <si>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</si>
  <si>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</si>
  <si>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</si>
  <si>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</si>
  <si>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</si>
  <si>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</si>
  <si>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</si>
  <si>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</si>
  <si>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</si>
  <si>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</si>
  <si>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公益財団法人文京アカデミー</t>
    <rPh sb="0" eb="2">
      <t>コウエキ</t>
    </rPh>
    <rPh sb="2" eb="4">
      <t>ザイダン</t>
    </rPh>
    <rPh sb="4" eb="6">
      <t>ホウジン</t>
    </rPh>
    <rPh sb="6" eb="8">
      <t>ブンキョウ</t>
    </rPh>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</si>
  <si>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</si>
  <si>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</si>
  <si>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２３</t>
    </rPh>
    <rPh sb="5" eb="6">
      <t>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</si>
  <si>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</si>
  <si>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</si>
  <si>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6"/>
  </si>
  <si>
    <t>-</t>
    <phoneticPr fontId="2"/>
  </si>
  <si>
    <t>学校施設建設整備基金</t>
    <rPh sb="0" eb="2">
      <t>ガッコウ</t>
    </rPh>
    <rPh sb="2" eb="4">
      <t>シセツ</t>
    </rPh>
    <rPh sb="4" eb="6">
      <t>ケンセツ</t>
    </rPh>
    <rPh sb="6" eb="8">
      <t>セイビ</t>
    </rPh>
    <rPh sb="8" eb="10">
      <t>キキン</t>
    </rPh>
    <phoneticPr fontId="5"/>
  </si>
  <si>
    <t>区民施設整備基金</t>
    <rPh sb="0" eb="2">
      <t>クミン</t>
    </rPh>
    <rPh sb="2" eb="4">
      <t>シセツ</t>
    </rPh>
    <rPh sb="4" eb="6">
      <t>セイビ</t>
    </rPh>
    <rPh sb="6" eb="8">
      <t>キキン</t>
    </rPh>
    <phoneticPr fontId="2"/>
  </si>
  <si>
    <t>地域福祉基金</t>
  </si>
  <si>
    <t>子ども宅食プロジェクト基金</t>
    <rPh sb="0" eb="1">
      <t>コ</t>
    </rPh>
    <rPh sb="3" eb="4">
      <t>タク</t>
    </rPh>
    <rPh sb="4" eb="5">
      <t>ショク</t>
    </rPh>
    <rPh sb="11" eb="13">
      <t>キキン</t>
    </rPh>
    <phoneticPr fontId="2"/>
  </si>
  <si>
    <t>国際交流基金</t>
    <rPh sb="0" eb="2">
      <t>コクサイ</t>
    </rPh>
    <rPh sb="2" eb="4">
      <t>コウリュウ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</si>
</sst>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7DB-4F5E-8503-002B775CFE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91876</c:v>
                </c:pt>
                <c:pt idx="1">
                  <c:v>61252</c:v>
                </c:pt>
                <c:pt idx="2">
                  <c:v>75205</c:v>
                </c:pt>
                <c:pt idx="3">
                  <c:v>54311</c:v>
                </c:pt>
                <c:pt idx="4">
                  <c:v>76792</c:v>
                </c:pt>
              </c:numCache>
            </c:numRef>
          </c:val>
          <c:smooth val="0"/>
          <c:extLst>
            <c:ext xmlns:c16="http://schemas.microsoft.com/office/drawing/2014/chart" uri="{C3380CC4-5D6E-409C-BE32-E72D297353CC}">
              <c16:uniqueId val="{00000001-47DB-4F5E-8503-002B775CFE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13.33</c:v>
                </c:pt>
                <c:pt idx="1">
                  <c:v>10.46</c:v>
                </c:pt>
                <c:pt idx="2">
                  <c:v>8.4499999999999993</c:v>
                </c:pt>
                <c:pt idx="3">
                  <c:v>7.98</c:v>
                </c:pt>
                <c:pt idx="4">
                  <c:v>10.75</c:v>
                </c:pt>
              </c:numCache>
            </c:numRef>
          </c:val>
          <c:extLst>
            <c:ext xmlns:c16="http://schemas.microsoft.com/office/drawing/2014/chart" uri="{C3380CC4-5D6E-409C-BE32-E72D297353CC}">
              <c16:uniqueId val="{00000000-06D7-4942-A4F7-62EC918481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30.61</c:v>
                </c:pt>
                <c:pt idx="1">
                  <c:v>30.52</c:v>
                </c:pt>
                <c:pt idx="2">
                  <c:v>27.46</c:v>
                </c:pt>
                <c:pt idx="3">
                  <c:v>30.9</c:v>
                </c:pt>
                <c:pt idx="4">
                  <c:v>23.89</c:v>
                </c:pt>
              </c:numCache>
            </c:numRef>
          </c:val>
          <c:extLst>
            <c:ext xmlns:c16="http://schemas.microsoft.com/office/drawing/2014/chart" uri="{C3380CC4-5D6E-409C-BE32-E72D297353CC}">
              <c16:uniqueId val="{00000001-06D7-4942-A4F7-62EC918481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-0.78</c:v>
                </c:pt>
                <c:pt idx="2">
                  <c:v>-3.35</c:v>
                </c:pt>
                <c:pt idx="3">
                  <c:v>4.1399999999999997</c:v>
                </c:pt>
                <c:pt idx="4">
                  <c:v>-1.61</c:v>
                </c:pt>
              </c:numCache>
            </c:numRef>
          </c:val>
          <c:smooth val="0"/>
          <c:extLst>
            <c:ext xmlns:c16="http://schemas.microsoft.com/office/drawing/2014/chart" uri="{C3380CC4-5D6E-409C-BE32-E72D297353CC}">
              <c16:uniqueId val="{00000002-06D7-4942-A4F7-62EC918481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A9-4DB6-8E5B-D96C7E303F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A9-4DB6-8E5B-D96C7E303F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A9-4DB6-8E5B-D96C7E303F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4A9-4DB6-8E5B-D96C7E303F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4A9-4DB6-8E5B-D96C7E303F7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4A9-4DB6-8E5B-D96C7E303F7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0.26</c:v>
                </c:pt>
                <c:pt idx="4">
                  <c:v>#N/A</c:v>
                </c:pt>
                <c:pt idx="5">
                  <c:v>0.19</c:v>
                </c:pt>
                <c:pt idx="6">
                  <c:v>#N/A</c:v>
                </c:pt>
                <c:pt idx="7">
                  <c:v>0.22</c:v>
                </c:pt>
                <c:pt idx="8">
                  <c:v>#N/A</c:v>
                </c:pt>
                <c:pt idx="9">
                  <c:v>0.14000000000000001</c:v>
                </c:pt>
              </c:numCache>
            </c:numRef>
          </c:val>
          <c:extLst>
            <c:ext xmlns:c16="http://schemas.microsoft.com/office/drawing/2014/chart" uri="{C3380CC4-5D6E-409C-BE32-E72D297353CC}">
              <c16:uniqueId val="{00000006-84A9-4DB6-8E5B-D96C7E303F7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0.45</c:v>
                </c:pt>
                <c:pt idx="2">
                  <c:v>#N/A</c:v>
                </c:pt>
                <c:pt idx="3">
                  <c:v>0.79</c:v>
                </c:pt>
                <c:pt idx="4">
                  <c:v>#N/A</c:v>
                </c:pt>
                <c:pt idx="5">
                  <c:v>0.42</c:v>
                </c:pt>
                <c:pt idx="6">
                  <c:v>#N/A</c:v>
                </c:pt>
                <c:pt idx="7">
                  <c:v>0.21</c:v>
                </c:pt>
                <c:pt idx="8">
                  <c:v>#N/A</c:v>
                </c:pt>
                <c:pt idx="9">
                  <c:v>0.4</c:v>
                </c:pt>
              </c:numCache>
            </c:numRef>
          </c:val>
          <c:extLst>
            <c:ext xmlns:c16="http://schemas.microsoft.com/office/drawing/2014/chart" uri="{C3380CC4-5D6E-409C-BE32-E72D297353CC}">
              <c16:uniqueId val="{00000007-84A9-4DB6-8E5B-D96C7E303F7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1.05</c:v>
                </c:pt>
                <c:pt idx="4">
                  <c:v>#N/A</c:v>
                </c:pt>
                <c:pt idx="5">
                  <c:v>0.86</c:v>
                </c:pt>
                <c:pt idx="6">
                  <c:v>#N/A</c:v>
                </c:pt>
                <c:pt idx="7">
                  <c:v>0.51</c:v>
                </c:pt>
                <c:pt idx="8">
                  <c:v>#N/A</c:v>
                </c:pt>
                <c:pt idx="9">
                  <c:v>1.08</c:v>
                </c:pt>
              </c:numCache>
            </c:numRef>
          </c:val>
          <c:extLst>
            <c:ext xmlns:c16="http://schemas.microsoft.com/office/drawing/2014/chart" uri="{C3380CC4-5D6E-409C-BE32-E72D297353CC}">
              <c16:uniqueId val="{00000008-84A9-4DB6-8E5B-D96C7E303F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13.33</c:v>
                </c:pt>
                <c:pt idx="2">
                  <c:v>#N/A</c:v>
                </c:pt>
                <c:pt idx="3">
                  <c:v>10.46</c:v>
                </c:pt>
                <c:pt idx="4">
                  <c:v>#N/A</c:v>
                </c:pt>
                <c:pt idx="5">
                  <c:v>8.4499999999999993</c:v>
                </c:pt>
                <c:pt idx="6">
                  <c:v>#N/A</c:v>
                </c:pt>
                <c:pt idx="7">
                  <c:v>7.97</c:v>
                </c:pt>
                <c:pt idx="8">
                  <c:v>#N/A</c:v>
                </c:pt>
                <c:pt idx="9">
                  <c:v>10.75</c:v>
                </c:pt>
              </c:numCache>
            </c:numRef>
          </c:val>
          <c:extLst>
            <c:ext xmlns:c16="http://schemas.microsoft.com/office/drawing/2014/chart" uri="{C3380CC4-5D6E-409C-BE32-E72D297353CC}">
              <c16:uniqueId val="{00000009-84A9-4DB6-8E5B-D96C7E303F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3332</c:v>
                </c:pt>
                <c:pt idx="5">
                  <c:v>3193</c:v>
                </c:pt>
                <c:pt idx="8">
                  <c:v>2966</c:v>
                </c:pt>
                <c:pt idx="11">
                  <c:v>2693</c:v>
                </c:pt>
                <c:pt idx="14">
                  <c:v>2214</c:v>
                </c:pt>
              </c:numCache>
            </c:numRef>
          </c:val>
          <c:extLst>
            <c:ext xmlns:c16="http://schemas.microsoft.com/office/drawing/2014/chart" uri="{C3380CC4-5D6E-409C-BE32-E72D297353CC}">
              <c16:uniqueId val="{00000000-D8F1-4BF2-8E1E-05FCCEDFB6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F1-4BF2-8E1E-05FCCEDFB6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40</c:v>
                </c:pt>
                <c:pt idx="3">
                  <c:v>40</c:v>
                </c:pt>
                <c:pt idx="6">
                  <c:v>35</c:v>
                </c:pt>
                <c:pt idx="9">
                  <c:v>35</c:v>
                </c:pt>
                <c:pt idx="12">
                  <c:v>35</c:v>
                </c:pt>
              </c:numCache>
            </c:numRef>
          </c:val>
          <c:extLst>
            <c:ext xmlns:c16="http://schemas.microsoft.com/office/drawing/2014/chart" uri="{C3380CC4-5D6E-409C-BE32-E72D297353CC}">
              <c16:uniqueId val="{00000002-D8F1-4BF2-8E1E-05FCCEDFB6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83</c:v>
                </c:pt>
                <c:pt idx="3">
                  <c:v>81</c:v>
                </c:pt>
                <c:pt idx="6">
                  <c:v>77</c:v>
                </c:pt>
                <c:pt idx="9">
                  <c:v>95</c:v>
                </c:pt>
                <c:pt idx="12">
                  <c:v>137</c:v>
                </c:pt>
              </c:numCache>
            </c:numRef>
          </c:val>
          <c:extLst>
            <c:ext xmlns:c16="http://schemas.microsoft.com/office/drawing/2014/chart" uri="{C3380CC4-5D6E-409C-BE32-E72D297353CC}">
              <c16:uniqueId val="{00000003-D8F1-4BF2-8E1E-05FCCEDFB6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F1-4BF2-8E1E-05FCCEDFB6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62</c:v>
                </c:pt>
                <c:pt idx="3">
                  <c:v>62</c:v>
                </c:pt>
                <c:pt idx="6">
                  <c:v>62</c:v>
                </c:pt>
                <c:pt idx="9">
                  <c:v>62</c:v>
                </c:pt>
                <c:pt idx="12">
                  <c:v>62</c:v>
                </c:pt>
              </c:numCache>
            </c:numRef>
          </c:val>
          <c:extLst>
            <c:ext xmlns:c16="http://schemas.microsoft.com/office/drawing/2014/chart" uri="{C3380CC4-5D6E-409C-BE32-E72D297353CC}">
              <c16:uniqueId val="{00000005-D8F1-4BF2-8E1E-05FCCEDFB6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F1-4BF2-8E1E-05FCCEDFB6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527</c:v>
                </c:pt>
                <c:pt idx="3">
                  <c:v>452</c:v>
                </c:pt>
                <c:pt idx="6">
                  <c:v>395</c:v>
                </c:pt>
                <c:pt idx="9">
                  <c:v>441</c:v>
                </c:pt>
                <c:pt idx="12">
                  <c:v>414</c:v>
                </c:pt>
              </c:numCache>
            </c:numRef>
          </c:val>
          <c:extLst>
            <c:ext xmlns:c16="http://schemas.microsoft.com/office/drawing/2014/chart" uri="{C3380CC4-5D6E-409C-BE32-E72D297353CC}">
              <c16:uniqueId val="{00000007-D8F1-4BF2-8E1E-05FCCEDFB6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-2620</c:v>
                </c:pt>
                <c:pt idx="2">
                  <c:v>#N/A</c:v>
                </c:pt>
                <c:pt idx="3">
                  <c:v>#N/A</c:v>
                </c:pt>
                <c:pt idx="4">
                  <c:v>-2558</c:v>
                </c:pt>
                <c:pt idx="5">
                  <c:v>#N/A</c:v>
                </c:pt>
                <c:pt idx="6">
                  <c:v>#N/A</c:v>
                </c:pt>
                <c:pt idx="7">
                  <c:v>-2397</c:v>
                </c:pt>
                <c:pt idx="8">
                  <c:v>#N/A</c:v>
                </c:pt>
                <c:pt idx="9">
                  <c:v>#N/A</c:v>
                </c:pt>
                <c:pt idx="10">
                  <c:v>-2060</c:v>
                </c:pt>
                <c:pt idx="11">
                  <c:v>#N/A</c:v>
                </c:pt>
                <c:pt idx="12">
                  <c:v>#N/A</c:v>
                </c:pt>
                <c:pt idx="13">
                  <c:v>-1566</c:v>
                </c:pt>
                <c:pt idx="14">
                  <c:v>#N/A</c:v>
                </c:pt>
              </c:numCache>
            </c:numRef>
          </c:val>
          <c:smooth val="0"/>
          <c:extLst>
            <c:ext xmlns:c16="http://schemas.microsoft.com/office/drawing/2014/chart" uri="{C3380CC4-5D6E-409C-BE32-E72D297353CC}">
              <c16:uniqueId val="{00000008-D8F1-4BF2-8E1E-05FCCEDFB6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25166</c:v>
                </c:pt>
                <c:pt idx="5">
                  <c:v>24095</c:v>
                </c:pt>
                <c:pt idx="8">
                  <c:v>23198</c:v>
                </c:pt>
                <c:pt idx="11">
                  <c:v>22378</c:v>
                </c:pt>
                <c:pt idx="14">
                  <c:v>21536</c:v>
                </c:pt>
              </c:numCache>
            </c:numRef>
          </c:val>
          <c:extLst>
            <c:ext xmlns:c16="http://schemas.microsoft.com/office/drawing/2014/chart" uri="{C3380CC4-5D6E-409C-BE32-E72D297353CC}">
              <c16:uniqueId val="{00000000-3F5F-494D-8403-D5A6302322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5F-494D-8403-D5A6302322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56738</c:v>
                </c:pt>
                <c:pt idx="5">
                  <c:v>63163</c:v>
                </c:pt>
                <c:pt idx="8">
                  <c:v>63426</c:v>
                </c:pt>
                <c:pt idx="11">
                  <c:v>61155</c:v>
                </c:pt>
                <c:pt idx="14">
                  <c:v>53864</c:v>
                </c:pt>
              </c:numCache>
            </c:numRef>
          </c:val>
          <c:extLst>
            <c:ext xmlns:c16="http://schemas.microsoft.com/office/drawing/2014/chart" uri="{C3380CC4-5D6E-409C-BE32-E72D297353CC}">
              <c16:uniqueId val="{00000002-3F5F-494D-8403-D5A6302322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5F-494D-8403-D5A6302322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5F-494D-8403-D5A6302322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5F-494D-8403-D5A6302322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9735</c:v>
                </c:pt>
                <c:pt idx="3">
                  <c:v>9722</c:v>
                </c:pt>
                <c:pt idx="6">
                  <c:v>9645</c:v>
                </c:pt>
                <c:pt idx="9">
                  <c:v>9987</c:v>
                </c:pt>
                <c:pt idx="12">
                  <c:v>10455</c:v>
                </c:pt>
              </c:numCache>
            </c:numRef>
          </c:val>
          <c:extLst>
            <c:ext xmlns:c16="http://schemas.microsoft.com/office/drawing/2014/chart" uri="{C3380CC4-5D6E-409C-BE32-E72D297353CC}">
              <c16:uniqueId val="{00000006-3F5F-494D-8403-D5A6302322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1065</c:v>
                </c:pt>
                <c:pt idx="3">
                  <c:v>1184</c:v>
                </c:pt>
                <c:pt idx="6">
                  <c:v>1390</c:v>
                </c:pt>
                <c:pt idx="9">
                  <c:v>1473</c:v>
                </c:pt>
                <c:pt idx="12">
                  <c:v>1744</c:v>
                </c:pt>
              </c:numCache>
            </c:numRef>
          </c:val>
          <c:extLst>
            <c:ext xmlns:c16="http://schemas.microsoft.com/office/drawing/2014/chart" uri="{C3380CC4-5D6E-409C-BE32-E72D297353CC}">
              <c16:uniqueId val="{00000007-3F5F-494D-8403-D5A6302322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F5F-494D-8403-D5A6302322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551</c:v>
                </c:pt>
                <c:pt idx="3">
                  <c:v>510</c:v>
                </c:pt>
                <c:pt idx="6">
                  <c:v>475</c:v>
                </c:pt>
                <c:pt idx="9">
                  <c:v>439</c:v>
                </c:pt>
                <c:pt idx="12">
                  <c:v>404</c:v>
                </c:pt>
              </c:numCache>
            </c:numRef>
          </c:val>
          <c:extLst>
            <c:ext xmlns:c16="http://schemas.microsoft.com/office/drawing/2014/chart" uri="{C3380CC4-5D6E-409C-BE32-E72D297353CC}">
              <c16:uniqueId val="{00000009-3F5F-494D-8403-D5A6302322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4869</c:v>
                </c:pt>
                <c:pt idx="3">
                  <c:v>5704</c:v>
                </c:pt>
                <c:pt idx="6">
                  <c:v>7835</c:v>
                </c:pt>
                <c:pt idx="9">
                  <c:v>10441</c:v>
                </c:pt>
                <c:pt idx="12">
                  <c:v>13989</c:v>
                </c:pt>
              </c:numCache>
            </c:numRef>
          </c:val>
          <c:extLst>
            <c:ext xmlns:c16="http://schemas.microsoft.com/office/drawing/2014/chart" uri="{C3380CC4-5D6E-409C-BE32-E72D297353CC}">
              <c16:uniqueId val="{0000000A-3F5F-494D-8403-D5A6302322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5F-494D-8403-D5A6302322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18464</c:v>
                </c:pt>
                <c:pt idx="1">
                  <c:v>21481</c:v>
                </c:pt>
                <c:pt idx="2">
                  <c:v>17810</c:v>
                </c:pt>
              </c:numCache>
            </c:numRef>
          </c:val>
          <c:extLst>
            <c:ext xmlns:c16="http://schemas.microsoft.com/office/drawing/2014/chart" uri="{C3380CC4-5D6E-409C-BE32-E72D297353CC}">
              <c16:uniqueId val="{00000000-8512-412E-820E-A428E72498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c:v>
                </c:pt>
                <c:pt idx="1">
                  <c:v>58</c:v>
                </c:pt>
                <c:pt idx="2">
                  <c:v>60</c:v>
                </c:pt>
              </c:numCache>
            </c:numRef>
          </c:val>
          <c:extLst>
            <c:ext xmlns:c16="http://schemas.microsoft.com/office/drawing/2014/chart" uri="{C3380CC4-5D6E-409C-BE32-E72D297353CC}">
              <c16:uniqueId val="{00000001-8512-412E-820E-A428E72498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41585</c:v>
                </c:pt>
                <c:pt idx="1">
                  <c:v>36037</c:v>
                </c:pt>
                <c:pt idx="2">
                  <c:v>32574</c:v>
                </c:pt>
              </c:numCache>
            </c:numRef>
          </c:val>
          <c:extLst>
            <c:ext xmlns:c16="http://schemas.microsoft.com/office/drawing/2014/chart" uri="{C3380CC4-5D6E-409C-BE32-E72D297353CC}">
              <c16:uniqueId val="{00000002-8512-412E-820E-A428E72498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300">
              <a:solidFill>
                <a:sysClr val="windowText" lastClr="000000"/>
              </a:solidFill>
              <a:latin typeface="ＭＳ ゴシック" pitchFamily="49" charset="-128"/>
              <a:ea typeface="ＭＳ ゴシック" pitchFamily="49" charset="-128"/>
            </a:rPr>
            <a:t>3</a:t>
          </a:r>
          <a:r>
            <a:rPr kumimoji="1" lang="ja-JP" altLang="en-US" sz="1300">
              <a:solidFill>
                <a:sysClr val="windowText" lastClr="000000"/>
              </a:solidFill>
              <a:latin typeface="ＭＳ ゴシック" pitchFamily="49" charset="-128"/>
              <a:ea typeface="ＭＳ ゴシック" pitchFamily="49" charset="-128"/>
            </a:rPr>
            <a:t>か年平均値で、資金繰りの危険度を示すものです。</a:t>
          </a:r>
        </a:p>
        <a:p>
          <a:r>
            <a:rPr kumimoji="1" lang="ja-JP" altLang="en-US" sz="1300">
              <a:solidFill>
                <a:sysClr val="windowText" lastClr="000000"/>
              </a:solidFill>
              <a:latin typeface="ＭＳ ゴシック" pitchFamily="49" charset="-128"/>
              <a:ea typeface="ＭＳ ゴシック" pitchFamily="49" charset="-128"/>
            </a:rPr>
            <a:t>　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年度の元利償還金等は、前年度より</a:t>
          </a:r>
          <a:r>
            <a:rPr kumimoji="1" lang="en-US" altLang="ja-JP" sz="1300">
              <a:solidFill>
                <a:sysClr val="windowText" lastClr="000000"/>
              </a:solidFill>
              <a:latin typeface="ＭＳ ゴシック" pitchFamily="49" charset="-128"/>
              <a:ea typeface="ＭＳ ゴシック" pitchFamily="49" charset="-128"/>
            </a:rPr>
            <a:t>2,700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6.1</a:t>
          </a:r>
          <a:r>
            <a:rPr kumimoji="1" lang="ja-JP" altLang="en-US" sz="1300">
              <a:solidFill>
                <a:sysClr val="windowText" lastClr="000000"/>
              </a:solidFill>
              <a:latin typeface="ＭＳ ゴシック" pitchFamily="49" charset="-128"/>
              <a:ea typeface="ＭＳ ゴシック" pitchFamily="49" charset="-128"/>
            </a:rPr>
            <a:t>％）減少しました。また、総務大臣が定める算入公債費等は、前年度より</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7,900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17.8</a:t>
          </a:r>
          <a:r>
            <a:rPr kumimoji="1" lang="ja-JP" altLang="en-US" sz="1300">
              <a:solidFill>
                <a:sysClr val="windowText" lastClr="000000"/>
              </a:solidFill>
              <a:latin typeface="ＭＳ ゴシック" pitchFamily="49" charset="-128"/>
              <a:ea typeface="ＭＳ ゴシック" pitchFamily="49" charset="-128"/>
            </a:rPr>
            <a:t>％）減少しましたが、平成</a:t>
          </a:r>
          <a:r>
            <a:rPr kumimoji="1" lang="en-US" altLang="ja-JP" sz="1300">
              <a:solidFill>
                <a:sysClr val="windowText" lastClr="000000"/>
              </a:solidFill>
              <a:latin typeface="ＭＳ ゴシック" pitchFamily="49" charset="-128"/>
              <a:ea typeface="ＭＳ ゴシック" pitchFamily="49" charset="-128"/>
            </a:rPr>
            <a:t>22</a:t>
          </a:r>
          <a:r>
            <a:rPr kumimoji="1" lang="ja-JP" altLang="en-US" sz="1300">
              <a:solidFill>
                <a:sysClr val="windowText" lastClr="000000"/>
              </a:solidFill>
              <a:latin typeface="ＭＳ ゴシック" pitchFamily="49" charset="-128"/>
              <a:ea typeface="ＭＳ ゴシック" pitchFamily="49" charset="-128"/>
            </a:rPr>
            <a:t>年度から引き続き、</a:t>
          </a:r>
          <a:r>
            <a:rPr kumimoji="1" lang="en-US" altLang="ja-JP" sz="1300">
              <a:solidFill>
                <a:sysClr val="windowText" lastClr="000000"/>
              </a:solidFill>
              <a:latin typeface="ＭＳ ゴシック" pitchFamily="49" charset="-128"/>
              <a:ea typeface="ＭＳ ゴシック" pitchFamily="49" charset="-128"/>
            </a:rPr>
            <a:t>15</a:t>
          </a:r>
          <a:r>
            <a:rPr kumimoji="1" lang="ja-JP" altLang="en-US" sz="1300">
              <a:solidFill>
                <a:sysClr val="windowText" lastClr="000000"/>
              </a:solidFill>
              <a:latin typeface="ＭＳ ゴシック" pitchFamily="49" charset="-128"/>
              <a:ea typeface="ＭＳ ゴシック" pitchFamily="49" charset="-128"/>
            </a:rPr>
            <a:t>年連続で分子は負数となりました。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減債基金積立相当額の積立ルールが</a:t>
          </a:r>
          <a:r>
            <a:rPr kumimoji="1" lang="en-US" altLang="ja-JP" sz="1150">
              <a:latin typeface="ＭＳ ゴシック" pitchFamily="49" charset="-128"/>
              <a:ea typeface="ＭＳ ゴシック" pitchFamily="49" charset="-128"/>
            </a:rPr>
            <a:t>30</a:t>
          </a:r>
          <a:r>
            <a:rPr kumimoji="1" lang="ja-JP" altLang="en-US" sz="1150">
              <a:latin typeface="ＭＳ ゴシック" pitchFamily="49" charset="-128"/>
              <a:ea typeface="ＭＳ ゴシック" pitchFamily="49" charset="-128"/>
            </a:rPr>
            <a:t>年償還で毎年度の積立額を発行額の</a:t>
          </a:r>
          <a:r>
            <a:rPr kumimoji="1" lang="en-US" altLang="ja-JP" sz="1150">
              <a:latin typeface="ＭＳ ゴシック" pitchFamily="49" charset="-128"/>
              <a:ea typeface="ＭＳ ゴシック" pitchFamily="49" charset="-128"/>
            </a:rPr>
            <a:t>30</a:t>
          </a:r>
          <a:r>
            <a:rPr kumimoji="1" lang="ja-JP" altLang="en-US" sz="1150">
              <a:latin typeface="ＭＳ ゴシック" pitchFamily="49" charset="-128"/>
              <a:ea typeface="ＭＳ ゴシック" pitchFamily="49" charset="-128"/>
            </a:rPr>
            <a:t>分の</a:t>
          </a:r>
          <a:r>
            <a:rPr kumimoji="1" lang="en-US" altLang="ja-JP" sz="1150">
              <a:latin typeface="ＭＳ ゴシック" pitchFamily="49" charset="-128"/>
              <a:ea typeface="ＭＳ ゴシック" pitchFamily="49" charset="-128"/>
            </a:rPr>
            <a:t>1</a:t>
          </a:r>
          <a:r>
            <a:rPr kumimoji="1" lang="ja-JP" altLang="en-US" sz="1150">
              <a:latin typeface="ＭＳ ゴシック" pitchFamily="49" charset="-128"/>
              <a:ea typeface="ＭＳ ゴシック" pitchFamily="49" charset="-128"/>
            </a:rPr>
            <a:t>として設定しているのに対して、本区においては満期一括償還での借入れは</a:t>
          </a:r>
          <a:r>
            <a:rPr kumimoji="1" lang="en-US" altLang="ja-JP" sz="1150">
              <a:latin typeface="ＭＳ ゴシック" pitchFamily="49" charset="-128"/>
              <a:ea typeface="ＭＳ ゴシック" pitchFamily="49" charset="-128"/>
            </a:rPr>
            <a:t>5</a:t>
          </a:r>
          <a:r>
            <a:rPr kumimoji="1" lang="ja-JP" altLang="en-US" sz="1150">
              <a:latin typeface="ＭＳ ゴシック" pitchFamily="49" charset="-128"/>
              <a:ea typeface="ＭＳ ゴシック" pitchFamily="49" charset="-128"/>
            </a:rPr>
            <a:t>年または</a:t>
          </a:r>
          <a:r>
            <a:rPr kumimoji="1" lang="en-US" altLang="ja-JP" sz="1150">
              <a:latin typeface="ＭＳ ゴシック" pitchFamily="49" charset="-128"/>
              <a:ea typeface="ＭＳ ゴシック" pitchFamily="49" charset="-128"/>
            </a:rPr>
            <a:t>10</a:t>
          </a:r>
          <a:r>
            <a:rPr kumimoji="1" lang="ja-JP" altLang="en-US" sz="1150">
              <a:latin typeface="ＭＳ ゴシック" pitchFamily="49" charset="-128"/>
              <a:ea typeface="ＭＳ ゴシック" pitchFamily="49" charset="-128"/>
            </a:rPr>
            <a:t>年での償還を見込んで積み立てているため、減債基金残高と減債基金積立相当額に乖離が生じています。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年度の充当可能財源等は、前年度より</a:t>
          </a:r>
          <a:r>
            <a:rPr kumimoji="1" lang="en-US" altLang="ja-JP" sz="1400">
              <a:solidFill>
                <a:sysClr val="windowText" lastClr="000000"/>
              </a:solidFill>
              <a:latin typeface="ＭＳ ゴシック" pitchFamily="49" charset="-128"/>
              <a:ea typeface="ＭＳ ゴシック" pitchFamily="49" charset="-128"/>
            </a:rPr>
            <a:t>9.7</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81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3,300</a:t>
          </a:r>
          <a:r>
            <a:rPr kumimoji="1" lang="ja-JP" altLang="en-US" sz="1400">
              <a:solidFill>
                <a:sysClr val="windowText" lastClr="000000"/>
              </a:solidFill>
              <a:latin typeface="ＭＳ ゴシック" pitchFamily="49" charset="-128"/>
              <a:ea typeface="ＭＳ ゴシック" pitchFamily="49" charset="-128"/>
            </a:rPr>
            <a:t>万円）減少するとともに、将来負担額は</a:t>
          </a:r>
          <a:r>
            <a:rPr kumimoji="1" lang="en-US" altLang="ja-JP" sz="1400">
              <a:solidFill>
                <a:sysClr val="windowText" lastClr="000000"/>
              </a:solidFill>
              <a:latin typeface="ＭＳ ゴシック" pitchFamily="49" charset="-128"/>
              <a:ea typeface="ＭＳ ゴシック" pitchFamily="49" charset="-128"/>
            </a:rPr>
            <a:t>19.0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42</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5,200</a:t>
          </a:r>
          <a:r>
            <a:rPr kumimoji="1" lang="ja-JP" altLang="en-US" sz="1400">
              <a:solidFill>
                <a:sysClr val="windowText" lastClr="000000"/>
              </a:solidFill>
              <a:latin typeface="ＭＳ ゴシック" pitchFamily="49" charset="-128"/>
              <a:ea typeface="ＭＳ ゴシック" pitchFamily="49" charset="-128"/>
            </a:rPr>
            <a:t>万円）増加しており、分子は引き続き負数で推移しています。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・当初予算編成における歳入不足を補てんするため「財政調整基金」を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億円取り崩すとともに、各種施設整備費に充当するため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「学校施設建設整備基金」「区民施設整備基金」を、それぞれ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億円取り崩しました。　一方で、今後引き続く学校改築等に備えて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「学校施設建設整備基金」へ積み立てるとともに、「財政調整基金」への積立を行いました。この結果、基金全体として、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億円の減となりました。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・適切な予算編成と執行により生じた財源を基金に積み立てます。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施設整備関係の基金については、公共施設の老朽化に伴う改築・改修に有効に活用していきます。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財政調整基金については、中長期的な財政状況を見据え、単年度の収支不足額を削減し、繰入額の抑制に努めます。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・各予算編成の段階などの機会を捉えて、基金の積立・取崩の状況を区民の方にさらにわかりやすく公表します。</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「学校施設建設整備基金」：学校の施設建設及び整備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「区民施設整備基金」： 区民施設等（学校施設を除く。）の建設及び整備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「子ども宅食プロジェクト基金」：子ども宅食プロジェクト事業の運営</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「学校施設建設整備基金」：明化小学校の改築等、学校施設の整備に活用するため、</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万円の利子積立を行いました。新規積立は行っていません。</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「区民施設整備基金」：旧元町小学校整備事業等に活用するため、</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億円の利子積立を行いました。新規積立は行っていません。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「子ども宅食プロジェクト基金」：クラウドファンディングの手法等により募った寄付金（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万円）を、全額基金に積み立てました。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万円を取り崩し、事業を実施するコンソーシアム（共同体）の事業補助に充当しました。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「学校施設建設整備基金」「区民施設整備基金」：適切な予算編成と適切な予算執行により生じた財源を基金に積み立てます。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また、今後引き続く施設の整備に活用します。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「子ども宅食プロジェクト基金」：引き続き、子ども宅食プロジェクト寄付金を原資として基金に積み立て、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基金を取り崩して事業経費に充当します。</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・当初予算編成における歳入不足を補てんするための取り崩し額（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月補正予算編成における新規積立（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億円）等の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積立額を上回ったことが、基金残高の減要因です。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・適切な予算執行により生じた財源を基金に積み立てます。また、単年度の収支不足額を削減して基金の繰入抑制を行い、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基金残高の維持に努めます。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千円の増加が基金残高の増要因です。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・特別区債の償還に備え、返済年度までの間に毎年計画的に積立を行います。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財政力指数は、基準財政収入額を基準財政需要額で除して得たものの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年度の財政力指数は、前年度と同じでした。類似団体内平均値との比較では、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ポイント上回っています。今後も引き続き一層事務事業の見直しなどを行い、バランスのとれた財政運営を目指していきます。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経常収支比率は、毎年度、経常的に支出される経費に充当された一般財源の額が、経常的に収入される一般財源などの合計額に占める割合です。令和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年度の経常収支比率は、前年度を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ポイント下回りました。これは、経常的一般財源等総額が約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億円増加し、経常的経費充当一般財源等が約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億円増加したことによるものです。類似団体内平均値との比較では、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今後も、経常的な経費の縮減を図り、収支の均衡とともに、財政構造の弾力性を維持することで、安定的かつ健全な財政運営に努めていきます。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66</xdr:row>
      <xdr:rowOff>98637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902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66</xdr:row>
      <xdr:rowOff>98637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84560"/>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845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5695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91033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3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47837</xdr:rowOff>
    </xdr:from>
    <xdr:to>
      <xdr:col>19</xdr:col>
      <xdr:colOff>184150</xdr:colOff>
      <xdr:row>66</xdr:row>
      <xdr:rowOff>149437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134214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4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類似団体内平均値と比較して高い要因として、人件費については、福祉系職員が多い傾向にあることによります。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今後も継続的に職員数の適正化及び事務の効率化に努めていきます。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36147</xdr:rowOff>
    </xdr:from>
    <xdr:to>
      <xdr:col>23</xdr:col>
      <xdr:colOff>133350</xdr:colOff>
      <xdr:row>83</xdr:row>
      <xdr:rowOff>120759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6497"/>
          <a:ext cx="838200" cy="8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36147</xdr:rowOff>
    </xdr:from>
    <xdr:to>
      <xdr:col>19</xdr:col>
      <xdr:colOff>133350</xdr:colOff>
      <xdr:row>83</xdr:row>
      <xdr:rowOff>74163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66497"/>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58958</xdr:rowOff>
    </xdr:from>
    <xdr:to>
      <xdr:col>15</xdr:col>
      <xdr:colOff>82550</xdr:colOff>
      <xdr:row>83</xdr:row>
      <xdr:rowOff>74163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89308"/>
          <a:ext cx="8890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89556</xdr:rowOff>
    </xdr:from>
    <xdr:to>
      <xdr:col>11</xdr:col>
      <xdr:colOff>31750</xdr:colOff>
      <xdr:row>83</xdr:row>
      <xdr:rowOff>58958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48456"/>
          <a:ext cx="889000" cy="1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69959</xdr:rowOff>
    </xdr:from>
    <xdr:to>
      <xdr:col>23</xdr:col>
      <xdr:colOff>184150</xdr:colOff>
      <xdr:row>84</xdr:row>
      <xdr:rowOff>109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42036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156797</xdr:rowOff>
    </xdr:from>
    <xdr:to>
      <xdr:col>19</xdr:col>
      <xdr:colOff>184150</xdr:colOff>
      <xdr:row>83</xdr:row>
      <xdr:rowOff>86947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71724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0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23363</xdr:rowOff>
    </xdr:from>
    <xdr:to>
      <xdr:col>15</xdr:col>
      <xdr:colOff>133350</xdr:colOff>
      <xdr:row>83</xdr:row>
      <xdr:rowOff>124963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8158</xdr:rowOff>
    </xdr:from>
    <xdr:to>
      <xdr:col>11</xdr:col>
      <xdr:colOff>82550</xdr:colOff>
      <xdr:row>83</xdr:row>
      <xdr:rowOff>109758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94535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2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38756</xdr:rowOff>
    </xdr:from>
    <xdr:to>
      <xdr:col>7</xdr:col>
      <xdr:colOff>31750</xdr:colOff>
      <xdr:row>82</xdr:row>
      <xdr:rowOff>140356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125133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8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ラスパイレス指数は、国家公務員の給料を１００とした場合の地方公務員の給与水準を指数で表したものです。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ポイント減少しました。これは、主に経験年数階層の変化に伴う職員構成の変動によるものです。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今後も引き続き職員給与の適正化に努めていきます。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463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98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68036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773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136071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保育園、児童館で勤務する福祉系職員が多い傾向にあることから、人口千人当たり職員数も類似団体平均値と比べて大きくなっています。これまでも職員数の適正化に取り組んできましたが、今後も「文の京」総合戦略（令和６年度～令和９年度）に基づき、事務事業の見直しや、ＲＰＡ等の活用による業務改善、業務量の軽減等を図るとともに、組織の見直し及び各部署の事務量の変化に応じて、今後も引き続き職員数の適正化に努めて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117082</xdr:rowOff>
    </xdr:from>
    <xdr:to>
      <xdr:col>81</xdr:col>
      <xdr:colOff>44450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75532"/>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82610</xdr:rowOff>
    </xdr:from>
    <xdr:to>
      <xdr:col>77</xdr:col>
      <xdr:colOff>44450</xdr:colOff>
      <xdr:row>61</xdr:row>
      <xdr:rowOff>117082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4106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74567</xdr:rowOff>
    </xdr:from>
    <xdr:to>
      <xdr:col>72</xdr:col>
      <xdr:colOff>203200</xdr:colOff>
      <xdr:row>61</xdr:row>
      <xdr:rowOff>82610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330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73418</xdr:rowOff>
    </xdr:from>
    <xdr:to>
      <xdr:col>68</xdr:col>
      <xdr:colOff>152400</xdr:colOff>
      <xdr:row>61</xdr:row>
      <xdr:rowOff>74567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3186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82023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66282</xdr:rowOff>
    </xdr:from>
    <xdr:to>
      <xdr:col>77</xdr:col>
      <xdr:colOff>95250</xdr:colOff>
      <xdr:row>61</xdr:row>
      <xdr:rowOff>167882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152659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11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31810</xdr:rowOff>
    </xdr:from>
    <xdr:to>
      <xdr:col>73</xdr:col>
      <xdr:colOff>44450</xdr:colOff>
      <xdr:row>61</xdr:row>
      <xdr:rowOff>133410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118187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23767</xdr:rowOff>
    </xdr:from>
    <xdr:to>
      <xdr:col>68</xdr:col>
      <xdr:colOff>203200</xdr:colOff>
      <xdr:row>61</xdr:row>
      <xdr:rowOff>125367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110144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借入金の返済額及びこれに準じる額の大きさを指標化したものであり、一般会計等の支出のうち、義務的に支出しなければならない経費である公債費やそれに準じた経費を、標準財政規模から一定額を控除した額で除したも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か年平均値で、資金繰りの危険度を示すものです。令和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年度の実質公債費比率は、前年度より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ポイント上回りました。類似団体内平均値との比較では、平成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年度以降、下回って推移しており、令和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37</xdr:row>
      <xdr:rowOff>58208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61100"/>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159808</xdr:rowOff>
    </xdr:from>
    <xdr:to>
      <xdr:col>77</xdr:col>
      <xdr:colOff>44450</xdr:colOff>
      <xdr:row>36</xdr:row>
      <xdr:rowOff>88900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6055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159808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1002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79375</xdr:rowOff>
    </xdr:from>
    <xdr:to>
      <xdr:col>68</xdr:col>
      <xdr:colOff>152400</xdr:colOff>
      <xdr:row>35</xdr:row>
      <xdr:rowOff>99483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0801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23935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9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109008</xdr:rowOff>
    </xdr:from>
    <xdr:to>
      <xdr:col>73</xdr:col>
      <xdr:colOff>44450</xdr:colOff>
      <xdr:row>36</xdr:row>
      <xdr:rowOff>39158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49335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28575</xdr:rowOff>
    </xdr:from>
    <xdr:to>
      <xdr:col>64</xdr:col>
      <xdr:colOff>152400</xdr:colOff>
      <xdr:row>35</xdr:row>
      <xdr:rowOff>130175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140352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一般会計の借入金（地方債）や将来支払っていく可能性のある負担等の現時点での残高の程度を指標化したものであり、一般会計等が将来的に負担すべき実質的な負債にあたる額（将来負担額）から負債の償還に充てることができる基金等（充当可能財源等）を控除した上で、標準財政規模から一定の額を控除した額で除したもので、将来における財政を圧迫する可能性の高さを示すもので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年度の将来負担比率は、将来負担額に対して充当可能財源等が上回っているため、引き続き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年度の人件費の経常収支比率は、前年度より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ポイント増加しました。類似団体内平均値との比較では、上回って推移しています。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引き続き職員数の適正化などを進め、人件費総額の抑制に努めていきます。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60325</xdr:rowOff>
    </xdr:from>
    <xdr:to>
      <xdr:col>24</xdr:col>
      <xdr:colOff>25400</xdr:colOff>
      <xdr:row>41</xdr:row>
      <xdr:rowOff>60325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9183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41275</xdr:rowOff>
    </xdr:from>
    <xdr:to>
      <xdr:col>19</xdr:col>
      <xdr:colOff>187325</xdr:colOff>
      <xdr:row>40</xdr:row>
      <xdr:rowOff>60325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899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146050</xdr:rowOff>
    </xdr:from>
    <xdr:to>
      <xdr:col>15</xdr:col>
      <xdr:colOff>98425</xdr:colOff>
      <xdr:row>40</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8326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41</xdr:row>
      <xdr:rowOff>79375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8326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xdr:rowOff>
    </xdr:from>
    <xdr:to>
      <xdr:col>24</xdr:col>
      <xdr:colOff>76200</xdr:colOff>
      <xdr:row>41</xdr:row>
      <xdr:rowOff>111125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89552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94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9525</xdr:rowOff>
    </xdr:from>
    <xdr:to>
      <xdr:col>20</xdr:col>
      <xdr:colOff>38100</xdr:colOff>
      <xdr:row>40</xdr:row>
      <xdr:rowOff>111125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8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95902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95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161925</xdr:rowOff>
    </xdr:from>
    <xdr:to>
      <xdr:col>15</xdr:col>
      <xdr:colOff>149225</xdr:colOff>
      <xdr:row>40</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76852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28575</xdr:rowOff>
    </xdr:from>
    <xdr:to>
      <xdr:col>6</xdr:col>
      <xdr:colOff>171450</xdr:colOff>
      <xdr:row>41</xdr:row>
      <xdr:rowOff>130175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114952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年度の経常収支比率における物件費の割合は、前年度より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今後も引き続き、事務事業の効率化と見直しなどにより、経費の削減に努めていきます。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20</xdr:row>
      <xdr:rowOff>143328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556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78014</xdr:rowOff>
    </xdr:from>
    <xdr:to>
      <xdr:col>78</xdr:col>
      <xdr:colOff>69850</xdr:colOff>
      <xdr:row>20</xdr:row>
      <xdr:rowOff>143328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164114"/>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45357</xdr:rowOff>
    </xdr:from>
    <xdr:to>
      <xdr:col>73</xdr:col>
      <xdr:colOff>180975</xdr:colOff>
      <xdr:row>18</xdr:row>
      <xdr:rowOff>78014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131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45357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48277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92528</xdr:rowOff>
    </xdr:from>
    <xdr:to>
      <xdr:col>78</xdr:col>
      <xdr:colOff>120650</xdr:colOff>
      <xdr:row>21</xdr:row>
      <xdr:rowOff>22678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7455</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60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27214</xdr:rowOff>
    </xdr:from>
    <xdr:to>
      <xdr:col>74</xdr:col>
      <xdr:colOff>31750</xdr:colOff>
      <xdr:row>18</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113591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166007</xdr:rowOff>
    </xdr:from>
    <xdr:to>
      <xdr:col>69</xdr:col>
      <xdr:colOff>142875</xdr:colOff>
      <xdr:row>18</xdr:row>
      <xdr:rowOff>96157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80934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年度の扶助費の経常収支比率は、前年度より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ポイント減少しました。類似団体内平均値との比較では、大きく下回って推移しており、令和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3526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439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56</xdr:row>
      <xdr:rowOff>67128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4397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67128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その他は、維持補修費、繰出金、貸付金の合計となります。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その他は繰出金の占める割合が大きいため、今後も引き続き、適正に特別会計等への繰出しを行っていきます。</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690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31750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年度の補助費等の経常収支比率は、前年度より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ポイント増加しました。類似団体内平均値との比較では、平成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年度以降ほぼ同水準で推移しています。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今後も引き続き、適切な執行に努めていきます。</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35</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64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104140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6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82567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128287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82567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71137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139717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年度の公債費の経常収支比率は、前年度より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今後も、世代間の負担の公平性、地方債残高、年度ごとの償還規模などを考慮しながら、計画的な特別区債の発行に努めていきます。</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127000</xdr:rowOff>
    </xdr:from>
    <xdr:to>
      <xdr:col>24</xdr:col>
      <xdr:colOff>25400</xdr:colOff>
      <xdr:row>73</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642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146050</xdr:rowOff>
    </xdr:from>
    <xdr:to>
      <xdr:col>19</xdr:col>
      <xdr:colOff>187325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661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73</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661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165100</xdr:rowOff>
    </xdr:from>
    <xdr:to>
      <xdr:col>11</xdr:col>
      <xdr:colOff>9525</xdr:colOff>
      <xdr:row>74</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680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76200</xdr:rowOff>
    </xdr:from>
    <xdr:to>
      <xdr:col>24</xdr:col>
      <xdr:colOff>76200</xdr:colOff>
      <xdr:row>74</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92727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114300</xdr:rowOff>
    </xdr:from>
    <xdr:to>
      <xdr:col>20</xdr:col>
      <xdr:colOff>38100</xdr:colOff>
      <xdr:row>74</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114300</xdr:rowOff>
    </xdr:from>
    <xdr:to>
      <xdr:col>11</xdr:col>
      <xdr:colOff>60325</xdr:colOff>
      <xdr:row>74</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54627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152400</xdr:rowOff>
    </xdr:from>
    <xdr:to>
      <xdr:col>6</xdr:col>
      <xdr:colOff>171450</xdr:colOff>
      <xdr:row>74</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92727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年度の公債費以外の経常収支比率は、前年度より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年連続上回って推移しており、令和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今後も引き続き、経費の削減と適切な執行に努めていきます。</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66039</xdr:rowOff>
    </xdr:from>
    <xdr:to>
      <xdr:col>82</xdr:col>
      <xdr:colOff>107950</xdr:colOff>
      <xdr:row>80</xdr:row>
      <xdr:rowOff>73661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782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80</xdr:row>
      <xdr:rowOff>73661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48486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1270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484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80</xdr:row>
      <xdr:rowOff>73661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5458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15239</xdr:rowOff>
    </xdr:from>
    <xdr:to>
      <xdr:col>82</xdr:col>
      <xdr:colOff>158750</xdr:colOff>
      <xdr:row>80</xdr:row>
      <xdr:rowOff>116839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95266</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22861</xdr:rowOff>
    </xdr:from>
    <xdr:to>
      <xdr:col>65</xdr:col>
      <xdr:colOff>53975</xdr:colOff>
      <xdr:row>80</xdr:row>
      <xdr:rowOff>124461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109238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116310</xdr:rowOff>
    </xdr:from>
    <xdr:to>
      <xdr:col>29</xdr:col>
      <xdr:colOff>127000</xdr:colOff>
      <xdr:row>16</xdr:row>
      <xdr:rowOff>72669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5685"/>
          <a:ext cx="647700" cy="12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72669</xdr:rowOff>
    </xdr:from>
    <xdr:to>
      <xdr:col>26</xdr:col>
      <xdr:colOff>50800</xdr:colOff>
      <xdr:row>16</xdr:row>
      <xdr:rowOff>105044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63494"/>
          <a:ext cx="698500" cy="3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101593</xdr:rowOff>
    </xdr:from>
    <xdr:to>
      <xdr:col>22</xdr:col>
      <xdr:colOff>114300</xdr:colOff>
      <xdr:row>16</xdr:row>
      <xdr:rowOff>105044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92418"/>
          <a:ext cx="698500" cy="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101593</xdr:rowOff>
    </xdr:from>
    <xdr:to>
      <xdr:col>18</xdr:col>
      <xdr:colOff>177800</xdr:colOff>
      <xdr:row>16</xdr:row>
      <xdr:rowOff>125432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92418"/>
          <a:ext cx="698500" cy="23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65510</xdr:rowOff>
    </xdr:from>
    <xdr:to>
      <xdr:col>29</xdr:col>
      <xdr:colOff>177800</xdr:colOff>
      <xdr:row>15</xdr:row>
      <xdr:rowOff>167110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82037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21869</xdr:rowOff>
    </xdr:from>
    <xdr:to>
      <xdr:col>26</xdr:col>
      <xdr:colOff>101600</xdr:colOff>
      <xdr:row>16</xdr:row>
      <xdr:rowOff>123469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1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133646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54244</xdr:rowOff>
    </xdr:from>
    <xdr:to>
      <xdr:col>22</xdr:col>
      <xdr:colOff>165100</xdr:colOff>
      <xdr:row>16</xdr:row>
      <xdr:rowOff>155844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166021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50793</xdr:rowOff>
    </xdr:from>
    <xdr:to>
      <xdr:col>19</xdr:col>
      <xdr:colOff>38100</xdr:colOff>
      <xdr:row>16</xdr:row>
      <xdr:rowOff>152393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162570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74632</xdr:rowOff>
    </xdr:from>
    <xdr:to>
      <xdr:col>15</xdr:col>
      <xdr:colOff>101600</xdr:colOff>
      <xdr:row>17</xdr:row>
      <xdr:rowOff>4782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49905</xdr:rowOff>
    </xdr:from>
    <xdr:to>
      <xdr:col>29</xdr:col>
      <xdr:colOff>127000</xdr:colOff>
      <xdr:row>37</xdr:row>
      <xdr:rowOff>176778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74605"/>
          <a:ext cx="647700" cy="12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176778</xdr:rowOff>
    </xdr:from>
    <xdr:to>
      <xdr:col>26</xdr:col>
      <xdr:colOff>50800</xdr:colOff>
      <xdr:row>37</xdr:row>
      <xdr:rowOff>265874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01478"/>
          <a:ext cx="698500" cy="89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265874</xdr:rowOff>
    </xdr:from>
    <xdr:to>
      <xdr:col>22</xdr:col>
      <xdr:colOff>114300</xdr:colOff>
      <xdr:row>37</xdr:row>
      <xdr:rowOff>315481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90574"/>
          <a:ext cx="698500" cy="49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315481</xdr:rowOff>
    </xdr:from>
    <xdr:to>
      <xdr:col>18</xdr:col>
      <xdr:colOff>177800</xdr:colOff>
      <xdr:row>37</xdr:row>
      <xdr:rowOff>330511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440181"/>
          <a:ext cx="698500" cy="1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170555</xdr:rowOff>
    </xdr:from>
    <xdr:to>
      <xdr:col>29</xdr:col>
      <xdr:colOff>177800</xdr:colOff>
      <xdr:row>37</xdr:row>
      <xdr:rowOff>100705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2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142632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125978</xdr:rowOff>
    </xdr:from>
    <xdr:to>
      <xdr:col>26</xdr:col>
      <xdr:colOff>101600</xdr:colOff>
      <xdr:row>37</xdr:row>
      <xdr:rowOff>227578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5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212355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37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215074</xdr:rowOff>
    </xdr:from>
    <xdr:to>
      <xdr:col>22</xdr:col>
      <xdr:colOff>165100</xdr:colOff>
      <xdr:row>37</xdr:row>
      <xdr:rowOff>316674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3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301451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2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264681</xdr:rowOff>
    </xdr:from>
    <xdr:to>
      <xdr:col>19</xdr:col>
      <xdr:colOff>38100</xdr:colOff>
      <xdr:row>38</xdr:row>
      <xdr:rowOff>23381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89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8158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279711</xdr:rowOff>
    </xdr:from>
    <xdr:to>
      <xdr:col>15</xdr:col>
      <xdr:colOff>101600</xdr:colOff>
      <xdr:row>38</xdr:row>
      <xdr:rowOff>38411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0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23188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9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101622</xdr:rowOff>
    </xdr:from>
    <xdr:to>
      <xdr:col>24</xdr:col>
      <xdr:colOff>63500</xdr:colOff>
      <xdr:row>35</xdr:row>
      <xdr:rowOff>82583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0922"/>
          <a:ext cx="838200" cy="1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82583</xdr:rowOff>
    </xdr:from>
    <xdr:to>
      <xdr:col>19</xdr:col>
      <xdr:colOff>177800</xdr:colOff>
      <xdr:row>35</xdr:row>
      <xdr:rowOff>90627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33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89909</xdr:rowOff>
    </xdr:from>
    <xdr:to>
      <xdr:col>15</xdr:col>
      <xdr:colOff>50800</xdr:colOff>
      <xdr:row>35</xdr:row>
      <xdr:rowOff>90627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0659"/>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89909</xdr:rowOff>
    </xdr:from>
    <xdr:to>
      <xdr:col>10</xdr:col>
      <xdr:colOff>114300</xdr:colOff>
      <xdr:row>35</xdr:row>
      <xdr:rowOff>113052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0659"/>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50822</xdr:rowOff>
    </xdr:from>
    <xdr:to>
      <xdr:col>24</xdr:col>
      <xdr:colOff>114300</xdr:colOff>
      <xdr:row>34</xdr:row>
      <xdr:rowOff>152422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73699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31783</xdr:rowOff>
    </xdr:from>
    <xdr:to>
      <xdr:col>20</xdr:col>
      <xdr:colOff>38100</xdr:colOff>
      <xdr:row>35</xdr:row>
      <xdr:rowOff>133383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149910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39827</xdr:rowOff>
    </xdr:from>
    <xdr:to>
      <xdr:col>15</xdr:col>
      <xdr:colOff>101600</xdr:colOff>
      <xdr:row>35</xdr:row>
      <xdr:rowOff>141427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157954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39109</xdr:rowOff>
    </xdr:from>
    <xdr:to>
      <xdr:col>10</xdr:col>
      <xdr:colOff>165100</xdr:colOff>
      <xdr:row>35</xdr:row>
      <xdr:rowOff>140709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157236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62252</xdr:rowOff>
    </xdr:from>
    <xdr:to>
      <xdr:col>6</xdr:col>
      <xdr:colOff>38100</xdr:colOff>
      <xdr:row>35</xdr:row>
      <xdr:rowOff>163852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8929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58524</xdr:rowOff>
    </xdr:from>
    <xdr:to>
      <xdr:col>24</xdr:col>
      <xdr:colOff>63500</xdr:colOff>
      <xdr:row>55</xdr:row>
      <xdr:rowOff>104135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88274"/>
          <a:ext cx="8382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47140</xdr:rowOff>
    </xdr:from>
    <xdr:to>
      <xdr:col>19</xdr:col>
      <xdr:colOff>177800</xdr:colOff>
      <xdr:row>55</xdr:row>
      <xdr:rowOff>104135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76890"/>
          <a:ext cx="8890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47140</xdr:rowOff>
    </xdr:from>
    <xdr:to>
      <xdr:col>15</xdr:col>
      <xdr:colOff>50800</xdr:colOff>
      <xdr:row>55</xdr:row>
      <xdr:rowOff>66923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76890"/>
          <a:ext cx="8890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66923</xdr:rowOff>
    </xdr:from>
    <xdr:to>
      <xdr:col>10</xdr:col>
      <xdr:colOff>114300</xdr:colOff>
      <xdr:row>56</xdr:row>
      <xdr:rowOff>46550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96673"/>
          <a:ext cx="889000" cy="15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7724</xdr:rowOff>
    </xdr:from>
    <xdr:to>
      <xdr:col>24</xdr:col>
      <xdr:colOff>114300</xdr:colOff>
      <xdr:row>55</xdr:row>
      <xdr:rowOff>109324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30601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8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53335</xdr:rowOff>
    </xdr:from>
    <xdr:to>
      <xdr:col>20</xdr:col>
      <xdr:colOff>38100</xdr:colOff>
      <xdr:row>55</xdr:row>
      <xdr:rowOff>154935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5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167790</xdr:rowOff>
    </xdr:from>
    <xdr:to>
      <xdr:col>15</xdr:col>
      <xdr:colOff>101600</xdr:colOff>
      <xdr:row>55</xdr:row>
      <xdr:rowOff>97940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114467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0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16123</xdr:rowOff>
    </xdr:from>
    <xdr:to>
      <xdr:col>10</xdr:col>
      <xdr:colOff>165100</xdr:colOff>
      <xdr:row>55</xdr:row>
      <xdr:rowOff>117723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134250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2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167200</xdr:rowOff>
    </xdr:from>
    <xdr:to>
      <xdr:col>6</xdr:col>
      <xdr:colOff>38100</xdr:colOff>
      <xdr:row>56</xdr:row>
      <xdr:rowOff>97350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113877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69901</xdr:rowOff>
    </xdr:from>
    <xdr:to>
      <xdr:col>24</xdr:col>
      <xdr:colOff>63500</xdr:colOff>
      <xdr:row>78</xdr:row>
      <xdr:rowOff>81711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3001"/>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69901</xdr:rowOff>
    </xdr:from>
    <xdr:to>
      <xdr:col>19</xdr:col>
      <xdr:colOff>177800</xdr:colOff>
      <xdr:row>78</xdr:row>
      <xdr:rowOff>88418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3001"/>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70053</xdr:rowOff>
    </xdr:from>
    <xdr:to>
      <xdr:col>15</xdr:col>
      <xdr:colOff>50800</xdr:colOff>
      <xdr:row>78</xdr:row>
      <xdr:rowOff>88418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431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42163</xdr:rowOff>
    </xdr:from>
    <xdr:to>
      <xdr:col>10</xdr:col>
      <xdr:colOff>114300</xdr:colOff>
      <xdr:row>78</xdr:row>
      <xdr:rowOff>70053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1526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30911</xdr:rowOff>
    </xdr:from>
    <xdr:to>
      <xdr:col>24</xdr:col>
      <xdr:colOff>114300</xdr:colOff>
      <xdr:row>78</xdr:row>
      <xdr:rowOff>132511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117288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19101</xdr:rowOff>
    </xdr:from>
    <xdr:to>
      <xdr:col>20</xdr:col>
      <xdr:colOff>38100</xdr:colOff>
      <xdr:row>78</xdr:row>
      <xdr:rowOff>120701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111828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37618</xdr:rowOff>
    </xdr:from>
    <xdr:to>
      <xdr:col>15</xdr:col>
      <xdr:colOff>101600</xdr:colOff>
      <xdr:row>78</xdr:row>
      <xdr:rowOff>139218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130345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19253</xdr:rowOff>
    </xdr:from>
    <xdr:to>
      <xdr:col>10</xdr:col>
      <xdr:colOff>165100</xdr:colOff>
      <xdr:row>78</xdr:row>
      <xdr:rowOff>120853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111980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162813</xdr:rowOff>
    </xdr:from>
    <xdr:to>
      <xdr:col>6</xdr:col>
      <xdr:colOff>38100</xdr:colOff>
      <xdr:row>78</xdr:row>
      <xdr:rowOff>92963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84090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36846</xdr:rowOff>
    </xdr:from>
    <xdr:to>
      <xdr:col>24</xdr:col>
      <xdr:colOff>63500</xdr:colOff>
      <xdr:row>97</xdr:row>
      <xdr:rowOff>96087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7496"/>
          <a:ext cx="838200" cy="5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96087</xdr:rowOff>
    </xdr:from>
    <xdr:to>
      <xdr:col>19</xdr:col>
      <xdr:colOff>177800</xdr:colOff>
      <xdr:row>98</xdr:row>
      <xdr:rowOff>3879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26737"/>
          <a:ext cx="889000" cy="7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11015</xdr:rowOff>
    </xdr:from>
    <xdr:to>
      <xdr:col>15</xdr:col>
      <xdr:colOff>50800</xdr:colOff>
      <xdr:row>98</xdr:row>
      <xdr:rowOff>3879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41665"/>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11015</xdr:rowOff>
    </xdr:from>
    <xdr:to>
      <xdr:col>10</xdr:col>
      <xdr:colOff>114300</xdr:colOff>
      <xdr:row>98</xdr:row>
      <xdr:rowOff>166005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1665"/>
          <a:ext cx="889000" cy="3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157496</xdr:rowOff>
    </xdr:from>
    <xdr:to>
      <xdr:col>24</xdr:col>
      <xdr:colOff>114300</xdr:colOff>
      <xdr:row>97</xdr:row>
      <xdr:rowOff>87646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72423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45287</xdr:rowOff>
    </xdr:from>
    <xdr:to>
      <xdr:col>20</xdr:col>
      <xdr:colOff>38100</xdr:colOff>
      <xdr:row>97</xdr:row>
      <xdr:rowOff>146887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138014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7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124529</xdr:rowOff>
    </xdr:from>
    <xdr:to>
      <xdr:col>15</xdr:col>
      <xdr:colOff>101600</xdr:colOff>
      <xdr:row>98</xdr:row>
      <xdr:rowOff>54679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45806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4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131665</xdr:rowOff>
    </xdr:from>
    <xdr:to>
      <xdr:col>10</xdr:col>
      <xdr:colOff>165100</xdr:colOff>
      <xdr:row>97</xdr:row>
      <xdr:rowOff>61815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52942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8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115205</xdr:rowOff>
    </xdr:from>
    <xdr:to>
      <xdr:col>6</xdr:col>
      <xdr:colOff>38100</xdr:colOff>
      <xdr:row>99</xdr:row>
      <xdr:rowOff>45355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36482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701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54788</xdr:rowOff>
    </xdr:from>
    <xdr:to>
      <xdr:col>55</xdr:col>
      <xdr:colOff>0</xdr:colOff>
      <xdr:row>37</xdr:row>
      <xdr:rowOff>79540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8438"/>
          <a:ext cx="8382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134404</xdr:rowOff>
    </xdr:from>
    <xdr:to>
      <xdr:col>50</xdr:col>
      <xdr:colOff>114300</xdr:colOff>
      <xdr:row>37</xdr:row>
      <xdr:rowOff>79540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0660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134404</xdr:rowOff>
    </xdr:from>
    <xdr:to>
      <xdr:col>45</xdr:col>
      <xdr:colOff>177800</xdr:colOff>
      <xdr:row>38</xdr:row>
      <xdr:rowOff>73990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06604"/>
          <a:ext cx="889000" cy="28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144031</xdr:rowOff>
    </xdr:from>
    <xdr:to>
      <xdr:col>41</xdr:col>
      <xdr:colOff>50800</xdr:colOff>
      <xdr:row>38</xdr:row>
      <xdr:rowOff>73990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87531"/>
          <a:ext cx="889000" cy="13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3988</xdr:rowOff>
    </xdr:from>
    <xdr:to>
      <xdr:col>55</xdr:col>
      <xdr:colOff>50800</xdr:colOff>
      <xdr:row>37</xdr:row>
      <xdr:rowOff>105588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26865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28740</xdr:rowOff>
    </xdr:from>
    <xdr:to>
      <xdr:col>50</xdr:col>
      <xdr:colOff>165100</xdr:colOff>
      <xdr:row>37</xdr:row>
      <xdr:rowOff>130340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146867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83604</xdr:rowOff>
    </xdr:from>
    <xdr:to>
      <xdr:col>46</xdr:col>
      <xdr:colOff>38100</xdr:colOff>
      <xdr:row>37</xdr:row>
      <xdr:rowOff>13754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30281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23190</xdr:rowOff>
    </xdr:from>
    <xdr:to>
      <xdr:col>41</xdr:col>
      <xdr:colOff>101600</xdr:colOff>
      <xdr:row>38</xdr:row>
      <xdr:rowOff>124790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141317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93231</xdr:rowOff>
    </xdr:from>
    <xdr:to>
      <xdr:col>36</xdr:col>
      <xdr:colOff>165100</xdr:colOff>
      <xdr:row>31</xdr:row>
      <xdr:rowOff>23381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39908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1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145095</xdr:rowOff>
    </xdr:from>
    <xdr:to>
      <xdr:col>55</xdr:col>
      <xdr:colOff>0</xdr:colOff>
      <xdr:row>56</xdr:row>
      <xdr:rowOff>144950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74845"/>
          <a:ext cx="838200" cy="17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157188</xdr:rowOff>
    </xdr:from>
    <xdr:to>
      <xdr:col>50</xdr:col>
      <xdr:colOff>114300</xdr:colOff>
      <xdr:row>56</xdr:row>
      <xdr:rowOff>144950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86938"/>
          <a:ext cx="889000" cy="15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157188</xdr:rowOff>
    </xdr:from>
    <xdr:to>
      <xdr:col>45</xdr:col>
      <xdr:colOff>177800</xdr:colOff>
      <xdr:row>56</xdr:row>
      <xdr:rowOff>92059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86938"/>
          <a:ext cx="889000" cy="10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30155</xdr:rowOff>
    </xdr:from>
    <xdr:to>
      <xdr:col>41</xdr:col>
      <xdr:colOff>50800</xdr:colOff>
      <xdr:row>56</xdr:row>
      <xdr:rowOff>92059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59905"/>
          <a:ext cx="889000" cy="23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94295</xdr:rowOff>
    </xdr:from>
    <xdr:to>
      <xdr:col>55</xdr:col>
      <xdr:colOff>50800</xdr:colOff>
      <xdr:row>56</xdr:row>
      <xdr:rowOff>24445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117172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7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94150</xdr:rowOff>
    </xdr:from>
    <xdr:to>
      <xdr:col>50</xdr:col>
      <xdr:colOff>165100</xdr:colOff>
      <xdr:row>57</xdr:row>
      <xdr:rowOff>24300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106388</xdr:rowOff>
    </xdr:from>
    <xdr:to>
      <xdr:col>46</xdr:col>
      <xdr:colOff>38100</xdr:colOff>
      <xdr:row>56</xdr:row>
      <xdr:rowOff>36538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53065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41259</xdr:rowOff>
    </xdr:from>
    <xdr:to>
      <xdr:col>41</xdr:col>
      <xdr:colOff>101600</xdr:colOff>
      <xdr:row>56</xdr:row>
      <xdr:rowOff>142859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159386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1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150805</xdr:rowOff>
    </xdr:from>
    <xdr:to>
      <xdr:col>36</xdr:col>
      <xdr:colOff>165100</xdr:colOff>
      <xdr:row>55</xdr:row>
      <xdr:rowOff>80955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97482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8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141986</xdr:rowOff>
    </xdr:from>
    <xdr:to>
      <xdr:col>55</xdr:col>
      <xdr:colOff>0</xdr:colOff>
      <xdr:row>78</xdr:row>
      <xdr:rowOff>167850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829286"/>
          <a:ext cx="838200" cy="7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127029</xdr:rowOff>
    </xdr:from>
    <xdr:to>
      <xdr:col>50</xdr:col>
      <xdr:colOff>114300</xdr:colOff>
      <xdr:row>78</xdr:row>
      <xdr:rowOff>167850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2867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127029</xdr:rowOff>
    </xdr:from>
    <xdr:to>
      <xdr:col>45</xdr:col>
      <xdr:colOff>177800</xdr:colOff>
      <xdr:row>79</xdr:row>
      <xdr:rowOff>49240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28679"/>
          <a:ext cx="889000" cy="26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150281</xdr:rowOff>
    </xdr:from>
    <xdr:to>
      <xdr:col>41</xdr:col>
      <xdr:colOff>50800</xdr:colOff>
      <xdr:row>79</xdr:row>
      <xdr:rowOff>49240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23381"/>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91186</xdr:rowOff>
    </xdr:from>
    <xdr:to>
      <xdr:col>55</xdr:col>
      <xdr:colOff>50800</xdr:colOff>
      <xdr:row>75</xdr:row>
      <xdr:rowOff>21336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114063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6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117050</xdr:rowOff>
    </xdr:from>
    <xdr:to>
      <xdr:col>50</xdr:col>
      <xdr:colOff>165100</xdr:colOff>
      <xdr:row>79</xdr:row>
      <xdr:rowOff>47200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38327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76229</xdr:rowOff>
    </xdr:from>
    <xdr:to>
      <xdr:col>46</xdr:col>
      <xdr:colOff>38100</xdr:colOff>
      <xdr:row>78</xdr:row>
      <xdr:rowOff>6379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22906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05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169890</xdr:rowOff>
    </xdr:from>
    <xdr:to>
      <xdr:col>41</xdr:col>
      <xdr:colOff>101600</xdr:colOff>
      <xdr:row>79</xdr:row>
      <xdr:rowOff>100040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91167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99481</xdr:rowOff>
    </xdr:from>
    <xdr:to>
      <xdr:col>36</xdr:col>
      <xdr:colOff>165100</xdr:colOff>
      <xdr:row>79</xdr:row>
      <xdr:rowOff>29631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20758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81769</xdr:rowOff>
    </xdr:from>
    <xdr:to>
      <xdr:col>55</xdr:col>
      <xdr:colOff>0</xdr:colOff>
      <xdr:row>96</xdr:row>
      <xdr:rowOff>93884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40969"/>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135834</xdr:rowOff>
    </xdr:from>
    <xdr:to>
      <xdr:col>50</xdr:col>
      <xdr:colOff>114300</xdr:colOff>
      <xdr:row>96</xdr:row>
      <xdr:rowOff>93884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252134"/>
          <a:ext cx="889000" cy="30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135834</xdr:rowOff>
    </xdr:from>
    <xdr:to>
      <xdr:col>45</xdr:col>
      <xdr:colOff>177800</xdr:colOff>
      <xdr:row>95</xdr:row>
      <xdr:rowOff>100476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52134"/>
          <a:ext cx="889000" cy="1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100476</xdr:rowOff>
    </xdr:from>
    <xdr:to>
      <xdr:col>41</xdr:col>
      <xdr:colOff>50800</xdr:colOff>
      <xdr:row>97</xdr:row>
      <xdr:rowOff>38791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88226"/>
          <a:ext cx="889000" cy="28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30969</xdr:rowOff>
    </xdr:from>
    <xdr:to>
      <xdr:col>55</xdr:col>
      <xdr:colOff>50800</xdr:colOff>
      <xdr:row>96</xdr:row>
      <xdr:rowOff>132569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53846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43084</xdr:rowOff>
    </xdr:from>
    <xdr:to>
      <xdr:col>50</xdr:col>
      <xdr:colOff>165100</xdr:colOff>
      <xdr:row>96</xdr:row>
      <xdr:rowOff>144684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161211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85034</xdr:rowOff>
    </xdr:from>
    <xdr:to>
      <xdr:col>46</xdr:col>
      <xdr:colOff>38100</xdr:colOff>
      <xdr:row>95</xdr:row>
      <xdr:rowOff>15184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31711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49676</xdr:rowOff>
    </xdr:from>
    <xdr:to>
      <xdr:col>41</xdr:col>
      <xdr:colOff>101600</xdr:colOff>
      <xdr:row>95</xdr:row>
      <xdr:rowOff>151276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167803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159441</xdr:rowOff>
    </xdr:from>
    <xdr:to>
      <xdr:col>36</xdr:col>
      <xdr:colOff>165100</xdr:colOff>
      <xdr:row>97</xdr:row>
      <xdr:rowOff>89591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1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106118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3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9779</xdr:rowOff>
    </xdr:from>
    <xdr:to>
      <xdr:col>85</xdr:col>
      <xdr:colOff>127000</xdr:colOff>
      <xdr:row>78</xdr:row>
      <xdr:rowOff>26543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82879"/>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9779</xdr:rowOff>
    </xdr:from>
    <xdr:to>
      <xdr:col>81</xdr:col>
      <xdr:colOff>50800</xdr:colOff>
      <xdr:row>78</xdr:row>
      <xdr:rowOff>22658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2879"/>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864</xdr:rowOff>
    </xdr:from>
    <xdr:to>
      <xdr:col>76</xdr:col>
      <xdr:colOff>114300</xdr:colOff>
      <xdr:row>78</xdr:row>
      <xdr:rowOff>22658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73964"/>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147320</xdr:rowOff>
    </xdr:from>
    <xdr:to>
      <xdr:col>71</xdr:col>
      <xdr:colOff>177800</xdr:colOff>
      <xdr:row>78</xdr:row>
      <xdr:rowOff>864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4897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147193</xdr:rowOff>
    </xdr:from>
    <xdr:to>
      <xdr:col>85</xdr:col>
      <xdr:colOff>177800</xdr:colOff>
      <xdr:row>78</xdr:row>
      <xdr:rowOff>77343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125620</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130429</xdr:rowOff>
    </xdr:from>
    <xdr:to>
      <xdr:col>81</xdr:col>
      <xdr:colOff>101600</xdr:colOff>
      <xdr:row>78</xdr:row>
      <xdr:rowOff>60579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51706</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46428" y="134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143308</xdr:rowOff>
    </xdr:from>
    <xdr:to>
      <xdr:col>76</xdr:col>
      <xdr:colOff>165100</xdr:colOff>
      <xdr:row>78</xdr:row>
      <xdr:rowOff>73458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64585</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57428"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121514</xdr:rowOff>
    </xdr:from>
    <xdr:to>
      <xdr:col>72</xdr:col>
      <xdr:colOff>38100</xdr:colOff>
      <xdr:row>78</xdr:row>
      <xdr:rowOff>51664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42791</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68428" y="134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96520</xdr:rowOff>
    </xdr:from>
    <xdr:to>
      <xdr:col>67</xdr:col>
      <xdr:colOff>101600</xdr:colOff>
      <xdr:row>78</xdr:row>
      <xdr:rowOff>26670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17797</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79428" y="133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2654</xdr:rowOff>
    </xdr:from>
    <xdr:to>
      <xdr:col>85</xdr:col>
      <xdr:colOff>127000</xdr:colOff>
      <xdr:row>97</xdr:row>
      <xdr:rowOff>73464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290404"/>
          <a:ext cx="838200" cy="4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37954</xdr:rowOff>
    </xdr:from>
    <xdr:to>
      <xdr:col>81</xdr:col>
      <xdr:colOff>50800</xdr:colOff>
      <xdr:row>97</xdr:row>
      <xdr:rowOff>73464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5982804"/>
          <a:ext cx="889000" cy="7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119831</xdr:rowOff>
    </xdr:from>
    <xdr:to>
      <xdr:col>76</xdr:col>
      <xdr:colOff>114300</xdr:colOff>
      <xdr:row>93</xdr:row>
      <xdr:rowOff>37954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5721781"/>
          <a:ext cx="889000" cy="2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119831</xdr:rowOff>
    </xdr:from>
    <xdr:to>
      <xdr:col>71</xdr:col>
      <xdr:colOff>177800</xdr:colOff>
      <xdr:row>97</xdr:row>
      <xdr:rowOff>60110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5721781"/>
          <a:ext cx="889000" cy="96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123304</xdr:rowOff>
    </xdr:from>
    <xdr:to>
      <xdr:col>85</xdr:col>
      <xdr:colOff>177800</xdr:colOff>
      <xdr:row>95</xdr:row>
      <xdr:rowOff>53454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146181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0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22664</xdr:rowOff>
    </xdr:from>
    <xdr:to>
      <xdr:col>81</xdr:col>
      <xdr:colOff>101600</xdr:colOff>
      <xdr:row>97</xdr:row>
      <xdr:rowOff>124264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7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158604</xdr:rowOff>
    </xdr:from>
    <xdr:to>
      <xdr:col>76</xdr:col>
      <xdr:colOff>165100</xdr:colOff>
      <xdr:row>93</xdr:row>
      <xdr:rowOff>88754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59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105281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7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69031</xdr:rowOff>
    </xdr:from>
    <xdr:to>
      <xdr:col>72</xdr:col>
      <xdr:colOff>38100</xdr:colOff>
      <xdr:row>91</xdr:row>
      <xdr:rowOff>170631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56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15708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4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9310</xdr:rowOff>
    </xdr:from>
    <xdr:to>
      <xdr:col>67</xdr:col>
      <xdr:colOff>101600</xdr:colOff>
      <xdr:row>97</xdr:row>
      <xdr:rowOff>110910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102037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7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98116</xdr:rowOff>
    </xdr:from>
    <xdr:to>
      <xdr:col>116</xdr:col>
      <xdr:colOff>63500</xdr:colOff>
      <xdr:row>59</xdr:row>
      <xdr:rowOff>98661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3666"/>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98116</xdr:rowOff>
    </xdr:from>
    <xdr:to>
      <xdr:col>111</xdr:col>
      <xdr:colOff>177800</xdr:colOff>
      <xdr:row>59</xdr:row>
      <xdr:rowOff>98552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213666"/>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98443</xdr:rowOff>
    </xdr:from>
    <xdr:to>
      <xdr:col>107</xdr:col>
      <xdr:colOff>50800</xdr:colOff>
      <xdr:row>59</xdr:row>
      <xdr:rowOff>98552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3993"/>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98443</xdr:rowOff>
    </xdr:from>
    <xdr:to>
      <xdr:col>102</xdr:col>
      <xdr:colOff>114300</xdr:colOff>
      <xdr:row>59</xdr:row>
      <xdr:rowOff>98443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3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47861</xdr:rowOff>
    </xdr:from>
    <xdr:to>
      <xdr:col>116</xdr:col>
      <xdr:colOff>114300</xdr:colOff>
      <xdr:row>59</xdr:row>
      <xdr:rowOff>149461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134238</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47316</xdr:rowOff>
    </xdr:from>
    <xdr:to>
      <xdr:col>112</xdr:col>
      <xdr:colOff>38100</xdr:colOff>
      <xdr:row>59</xdr:row>
      <xdr:rowOff>148916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140043</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47752</xdr:rowOff>
    </xdr:from>
    <xdr:to>
      <xdr:col>107</xdr:col>
      <xdr:colOff>101600</xdr:colOff>
      <xdr:row>59</xdr:row>
      <xdr:rowOff>149352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140479</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47643</xdr:rowOff>
    </xdr:from>
    <xdr:to>
      <xdr:col>102</xdr:col>
      <xdr:colOff>165100</xdr:colOff>
      <xdr:row>59</xdr:row>
      <xdr:rowOff>149243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140370</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47643</xdr:rowOff>
    </xdr:from>
    <xdr:to>
      <xdr:col>98</xdr:col>
      <xdr:colOff>38100</xdr:colOff>
      <xdr:row>59</xdr:row>
      <xdr:rowOff>149243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140370</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137323</xdr:rowOff>
    </xdr:from>
    <xdr:to>
      <xdr:col>116</xdr:col>
      <xdr:colOff>63500</xdr:colOff>
      <xdr:row>74</xdr:row>
      <xdr:rowOff>68468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481723"/>
          <a:ext cx="838200" cy="27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137323</xdr:rowOff>
    </xdr:from>
    <xdr:to>
      <xdr:col>111</xdr:col>
      <xdr:colOff>177800</xdr:colOff>
      <xdr:row>74</xdr:row>
      <xdr:rowOff>145461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481723"/>
          <a:ext cx="889000" cy="35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145461</xdr:rowOff>
    </xdr:from>
    <xdr:to>
      <xdr:col>107</xdr:col>
      <xdr:colOff>50800</xdr:colOff>
      <xdr:row>75</xdr:row>
      <xdr:rowOff>86299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32761"/>
          <a:ext cx="889000" cy="1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86299</xdr:rowOff>
    </xdr:from>
    <xdr:to>
      <xdr:col>102</xdr:col>
      <xdr:colOff>114300</xdr:colOff>
      <xdr:row>75</xdr:row>
      <xdr:rowOff>122510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45049"/>
          <a:ext cx="889000" cy="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17668</xdr:rowOff>
    </xdr:from>
    <xdr:to>
      <xdr:col>116</xdr:col>
      <xdr:colOff>114300</xdr:colOff>
      <xdr:row>74</xdr:row>
      <xdr:rowOff>119268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40545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5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86523</xdr:rowOff>
    </xdr:from>
    <xdr:to>
      <xdr:col>112</xdr:col>
      <xdr:colOff>38100</xdr:colOff>
      <xdr:row>73</xdr:row>
      <xdr:rowOff>16673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33200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94661</xdr:rowOff>
    </xdr:from>
    <xdr:to>
      <xdr:col>107</xdr:col>
      <xdr:colOff>101600</xdr:colOff>
      <xdr:row>75</xdr:row>
      <xdr:rowOff>24811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8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41338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35499</xdr:rowOff>
    </xdr:from>
    <xdr:to>
      <xdr:col>102</xdr:col>
      <xdr:colOff>165100</xdr:colOff>
      <xdr:row>75</xdr:row>
      <xdr:rowOff>137099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153626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6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71710</xdr:rowOff>
    </xdr:from>
    <xdr:to>
      <xdr:col>98</xdr:col>
      <xdr:colOff>38100</xdr:colOff>
      <xdr:row>76</xdr:row>
      <xdr:rowOff>1860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164436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575,531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108,498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円となっており、その推移は、行財政改革の推進により、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年度まで減少傾向にありました。その後も職員数の適正化に取り組んでいますが、類似団体平均と比べて高い水準にあります。これは、本区が福祉系職員が多いことが主な要因です。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類似団体内平均と比較して高い水準にある物件費は、住民一人当たり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130,255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円となっており、これは近年の委託経費の増加等によるものです。今後も引き続き、事務事業の効率化と見直しなどに努めていきます。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5778</xdr:rowOff>
    </xdr:from>
    <xdr:to>
      <xdr:col>24</xdr:col>
      <xdr:colOff>63500</xdr:colOff>
      <xdr:row>36</xdr:row>
      <xdr:rowOff>27305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77978"/>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20257</xdr:rowOff>
    </xdr:from>
    <xdr:to>
      <xdr:col>19</xdr:col>
      <xdr:colOff>177800</xdr:colOff>
      <xdr:row>36</xdr:row>
      <xdr:rowOff>27305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92457"/>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20257</xdr:rowOff>
    </xdr:from>
    <xdr:to>
      <xdr:col>15</xdr:col>
      <xdr:colOff>50800</xdr:colOff>
      <xdr:row>36</xdr:row>
      <xdr:rowOff>24257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9245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17018</xdr:rowOff>
    </xdr:from>
    <xdr:to>
      <xdr:col>10</xdr:col>
      <xdr:colOff>114300</xdr:colOff>
      <xdr:row>36</xdr:row>
      <xdr:rowOff>24257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892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126428</xdr:rowOff>
    </xdr:from>
    <xdr:to>
      <xdr:col>24</xdr:col>
      <xdr:colOff>114300</xdr:colOff>
      <xdr:row>36</xdr:row>
      <xdr:rowOff>56578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149305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147955</xdr:rowOff>
    </xdr:from>
    <xdr:to>
      <xdr:col>20</xdr:col>
      <xdr:colOff>38100</xdr:colOff>
      <xdr:row>36</xdr:row>
      <xdr:rowOff>78105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94632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140907</xdr:rowOff>
    </xdr:from>
    <xdr:to>
      <xdr:col>15</xdr:col>
      <xdr:colOff>101600</xdr:colOff>
      <xdr:row>36</xdr:row>
      <xdr:rowOff>71057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87584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144907</xdr:rowOff>
    </xdr:from>
    <xdr:to>
      <xdr:col>10</xdr:col>
      <xdr:colOff>165100</xdr:colOff>
      <xdr:row>36</xdr:row>
      <xdr:rowOff>75057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91584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137668</xdr:rowOff>
    </xdr:from>
    <xdr:to>
      <xdr:col>6</xdr:col>
      <xdr:colOff>38100</xdr:colOff>
      <xdr:row>36</xdr:row>
      <xdr:rowOff>67818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84345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4750</xdr:rowOff>
    </xdr:from>
    <xdr:to>
      <xdr:col>24</xdr:col>
      <xdr:colOff>63500</xdr:colOff>
      <xdr:row>57</xdr:row>
      <xdr:rowOff>31366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63050"/>
          <a:ext cx="838200" cy="54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158391</xdr:rowOff>
    </xdr:from>
    <xdr:to>
      <xdr:col>19</xdr:col>
      <xdr:colOff>177800</xdr:colOff>
      <xdr:row>57</xdr:row>
      <xdr:rowOff>31366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16691"/>
          <a:ext cx="889000" cy="3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158391</xdr:rowOff>
    </xdr:from>
    <xdr:to>
      <xdr:col>15</xdr:col>
      <xdr:colOff>50800</xdr:colOff>
      <xdr:row>55</xdr:row>
      <xdr:rowOff>130708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16691"/>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121325</xdr:rowOff>
    </xdr:from>
    <xdr:to>
      <xdr:col>10</xdr:col>
      <xdr:colOff>114300</xdr:colOff>
      <xdr:row>55</xdr:row>
      <xdr:rowOff>130708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693825"/>
          <a:ext cx="889000" cy="8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125400</xdr:rowOff>
    </xdr:from>
    <xdr:to>
      <xdr:col>24</xdr:col>
      <xdr:colOff>114300</xdr:colOff>
      <xdr:row>54</xdr:row>
      <xdr:rowOff>55550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1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148277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6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152016</xdr:rowOff>
    </xdr:from>
    <xdr:to>
      <xdr:col>20</xdr:col>
      <xdr:colOff>38100</xdr:colOff>
      <xdr:row>57</xdr:row>
      <xdr:rowOff>82166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107591</xdr:rowOff>
    </xdr:from>
    <xdr:to>
      <xdr:col>15</xdr:col>
      <xdr:colOff>101600</xdr:colOff>
      <xdr:row>55</xdr:row>
      <xdr:rowOff>37741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54268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4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79908</xdr:rowOff>
    </xdr:from>
    <xdr:to>
      <xdr:col>10</xdr:col>
      <xdr:colOff>165100</xdr:colOff>
      <xdr:row>56</xdr:row>
      <xdr:rowOff>10058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26585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2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70525</xdr:rowOff>
    </xdr:from>
    <xdr:to>
      <xdr:col>6</xdr:col>
      <xdr:colOff>38100</xdr:colOff>
      <xdr:row>51</xdr:row>
      <xdr:rowOff>675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17202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428</xdr:rowOff>
    </xdr:from>
    <xdr:to>
      <xdr:col>24</xdr:col>
      <xdr:colOff>63500</xdr:colOff>
      <xdr:row>76</xdr:row>
      <xdr:rowOff>169255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30628"/>
          <a:ext cx="838200" cy="16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169255</xdr:rowOff>
    </xdr:from>
    <xdr:to>
      <xdr:col>19</xdr:col>
      <xdr:colOff>177800</xdr:colOff>
      <xdr:row>77</xdr:row>
      <xdr:rowOff>95014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99455"/>
          <a:ext cx="889000" cy="9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95014</xdr:rowOff>
    </xdr:from>
    <xdr:to>
      <xdr:col>15</xdr:col>
      <xdr:colOff>50800</xdr:colOff>
      <xdr:row>77</xdr:row>
      <xdr:rowOff>164095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96664"/>
          <a:ext cx="889000" cy="6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164095</xdr:rowOff>
    </xdr:from>
    <xdr:to>
      <xdr:col>10</xdr:col>
      <xdr:colOff>114300</xdr:colOff>
      <xdr:row>79</xdr:row>
      <xdr:rowOff>48837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65745"/>
          <a:ext cx="889000" cy="22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121078</xdr:rowOff>
    </xdr:from>
    <xdr:to>
      <xdr:col>24</xdr:col>
      <xdr:colOff>114300</xdr:colOff>
      <xdr:row>76</xdr:row>
      <xdr:rowOff>51228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143955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3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118455</xdr:rowOff>
    </xdr:from>
    <xdr:to>
      <xdr:col>20</xdr:col>
      <xdr:colOff>38100</xdr:colOff>
      <xdr:row>77</xdr:row>
      <xdr:rowOff>48605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65132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2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44214</xdr:rowOff>
    </xdr:from>
    <xdr:to>
      <xdr:col>15</xdr:col>
      <xdr:colOff>101600</xdr:colOff>
      <xdr:row>77</xdr:row>
      <xdr:rowOff>145814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4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162341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2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113295</xdr:rowOff>
    </xdr:from>
    <xdr:to>
      <xdr:col>10</xdr:col>
      <xdr:colOff>165100</xdr:colOff>
      <xdr:row>78</xdr:row>
      <xdr:rowOff>43445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34572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0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169487</xdr:rowOff>
    </xdr:from>
    <xdr:to>
      <xdr:col>6</xdr:col>
      <xdr:colOff>38100</xdr:colOff>
      <xdr:row>79</xdr:row>
      <xdr:rowOff>99637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90764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3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60489</xdr:rowOff>
    </xdr:from>
    <xdr:to>
      <xdr:col>24</xdr:col>
      <xdr:colOff>63500</xdr:colOff>
      <xdr:row>96</xdr:row>
      <xdr:rowOff>127012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19689"/>
          <a:ext cx="8382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127679</xdr:rowOff>
    </xdr:from>
    <xdr:to>
      <xdr:col>19</xdr:col>
      <xdr:colOff>177800</xdr:colOff>
      <xdr:row>96</xdr:row>
      <xdr:rowOff>60489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072529"/>
          <a:ext cx="889000" cy="44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127679</xdr:rowOff>
    </xdr:from>
    <xdr:to>
      <xdr:col>15</xdr:col>
      <xdr:colOff>50800</xdr:colOff>
      <xdr:row>94</xdr:row>
      <xdr:rowOff>37267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072529"/>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37267</xdr:rowOff>
    </xdr:from>
    <xdr:to>
      <xdr:col>10</xdr:col>
      <xdr:colOff>114300</xdr:colOff>
      <xdr:row>97</xdr:row>
      <xdr:rowOff>62091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53567"/>
          <a:ext cx="889000" cy="53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76212</xdr:rowOff>
    </xdr:from>
    <xdr:to>
      <xdr:col>24</xdr:col>
      <xdr:colOff>114300</xdr:colOff>
      <xdr:row>97</xdr:row>
      <xdr:rowOff>6362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99089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9689</xdr:rowOff>
    </xdr:from>
    <xdr:to>
      <xdr:col>20</xdr:col>
      <xdr:colOff>38100</xdr:colOff>
      <xdr:row>96</xdr:row>
      <xdr:rowOff>111289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127816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76879</xdr:rowOff>
    </xdr:from>
    <xdr:to>
      <xdr:col>15</xdr:col>
      <xdr:colOff>101600</xdr:colOff>
      <xdr:row>94</xdr:row>
      <xdr:rowOff>7029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23556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7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157917</xdr:rowOff>
    </xdr:from>
    <xdr:to>
      <xdr:col>10</xdr:col>
      <xdr:colOff>165100</xdr:colOff>
      <xdr:row>94</xdr:row>
      <xdr:rowOff>88067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104594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8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11291</xdr:rowOff>
    </xdr:from>
    <xdr:to>
      <xdr:col>6</xdr:col>
      <xdr:colOff>38100</xdr:colOff>
      <xdr:row>97</xdr:row>
      <xdr:rowOff>112891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129418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1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36449</xdr:rowOff>
    </xdr:from>
    <xdr:to>
      <xdr:col>55</xdr:col>
      <xdr:colOff>0</xdr:colOff>
      <xdr:row>37</xdr:row>
      <xdr:rowOff>54737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8009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36449</xdr:rowOff>
    </xdr:from>
    <xdr:to>
      <xdr:col>50</xdr:col>
      <xdr:colOff>114300</xdr:colOff>
      <xdr:row>37</xdr:row>
      <xdr:rowOff>63881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8009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135509</xdr:rowOff>
    </xdr:from>
    <xdr:to>
      <xdr:col>45</xdr:col>
      <xdr:colOff>177800</xdr:colOff>
      <xdr:row>37</xdr:row>
      <xdr:rowOff>63881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0770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135509</xdr:rowOff>
    </xdr:from>
    <xdr:to>
      <xdr:col>41</xdr:col>
      <xdr:colOff>50800</xdr:colOff>
      <xdr:row>37</xdr:row>
      <xdr:rowOff>5969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07709"/>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3937</xdr:rowOff>
    </xdr:from>
    <xdr:to>
      <xdr:col>55</xdr:col>
      <xdr:colOff>50800</xdr:colOff>
      <xdr:row>37</xdr:row>
      <xdr:rowOff>105537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26814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99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157099</xdr:rowOff>
    </xdr:from>
    <xdr:to>
      <xdr:col>50</xdr:col>
      <xdr:colOff>165100</xdr:colOff>
      <xdr:row>37</xdr:row>
      <xdr:rowOff>87249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103776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0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13081</xdr:rowOff>
    </xdr:from>
    <xdr:to>
      <xdr:col>46</xdr:col>
      <xdr:colOff>38100</xdr:colOff>
      <xdr:row>37</xdr:row>
      <xdr:rowOff>114681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131208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31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84709</xdr:rowOff>
    </xdr:from>
    <xdr:to>
      <xdr:col>41</xdr:col>
      <xdr:colOff>101600</xdr:colOff>
      <xdr:row>37</xdr:row>
      <xdr:rowOff>14859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31386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73296</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94574</xdr:rowOff>
    </xdr:from>
    <xdr:to>
      <xdr:col>55</xdr:col>
      <xdr:colOff>0</xdr:colOff>
      <xdr:row>77</xdr:row>
      <xdr:rowOff>41264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24774"/>
          <a:ext cx="838200" cy="1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131882</xdr:rowOff>
    </xdr:from>
    <xdr:to>
      <xdr:col>50</xdr:col>
      <xdr:colOff>114300</xdr:colOff>
      <xdr:row>76</xdr:row>
      <xdr:rowOff>94574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90632"/>
          <a:ext cx="8890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131882</xdr:rowOff>
    </xdr:from>
    <xdr:to>
      <xdr:col>45</xdr:col>
      <xdr:colOff>177800</xdr:colOff>
      <xdr:row>77</xdr:row>
      <xdr:rowOff>89866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90632"/>
          <a:ext cx="889000" cy="3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23022</xdr:rowOff>
    </xdr:from>
    <xdr:to>
      <xdr:col>41</xdr:col>
      <xdr:colOff>50800</xdr:colOff>
      <xdr:row>77</xdr:row>
      <xdr:rowOff>89866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53222"/>
          <a:ext cx="889000" cy="2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161914</xdr:rowOff>
    </xdr:from>
    <xdr:to>
      <xdr:col>55</xdr:col>
      <xdr:colOff>50800</xdr:colOff>
      <xdr:row>77</xdr:row>
      <xdr:rowOff>92064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140341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43774</xdr:rowOff>
    </xdr:from>
    <xdr:to>
      <xdr:col>50</xdr:col>
      <xdr:colOff>165100</xdr:colOff>
      <xdr:row>76</xdr:row>
      <xdr:rowOff>145374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161901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81082</xdr:rowOff>
    </xdr:from>
    <xdr:to>
      <xdr:col>46</xdr:col>
      <xdr:colOff>38100</xdr:colOff>
      <xdr:row>76</xdr:row>
      <xdr:rowOff>11232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27759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39066</xdr:rowOff>
    </xdr:from>
    <xdr:to>
      <xdr:col>41</xdr:col>
      <xdr:colOff>101600</xdr:colOff>
      <xdr:row>77</xdr:row>
      <xdr:rowOff>140666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131793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143673</xdr:rowOff>
    </xdr:from>
    <xdr:to>
      <xdr:col>36</xdr:col>
      <xdr:colOff>165100</xdr:colOff>
      <xdr:row>76</xdr:row>
      <xdr:rowOff>73822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90350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7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171354</xdr:rowOff>
    </xdr:from>
    <xdr:to>
      <xdr:col>55</xdr:col>
      <xdr:colOff>0</xdr:colOff>
      <xdr:row>98</xdr:row>
      <xdr:rowOff>5268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02004"/>
          <a:ext cx="8382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171354</xdr:rowOff>
    </xdr:from>
    <xdr:to>
      <xdr:col>50</xdr:col>
      <xdr:colOff>114300</xdr:colOff>
      <xdr:row>98</xdr:row>
      <xdr:rowOff>27321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02004"/>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21330</xdr:rowOff>
    </xdr:from>
    <xdr:to>
      <xdr:col>45</xdr:col>
      <xdr:colOff>177800</xdr:colOff>
      <xdr:row>98</xdr:row>
      <xdr:rowOff>27321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23430"/>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113068</xdr:rowOff>
    </xdr:from>
    <xdr:to>
      <xdr:col>41</xdr:col>
      <xdr:colOff>50800</xdr:colOff>
      <xdr:row>98</xdr:row>
      <xdr:rowOff>21330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72268"/>
          <a:ext cx="889000" cy="2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125918</xdr:rowOff>
    </xdr:from>
    <xdr:to>
      <xdr:col>55</xdr:col>
      <xdr:colOff>50800</xdr:colOff>
      <xdr:row>98</xdr:row>
      <xdr:rowOff>56068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120554</xdr:rowOff>
    </xdr:from>
    <xdr:to>
      <xdr:col>50</xdr:col>
      <xdr:colOff>165100</xdr:colOff>
      <xdr:row>98</xdr:row>
      <xdr:rowOff>50704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4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147971</xdr:rowOff>
    </xdr:from>
    <xdr:to>
      <xdr:col>46</xdr:col>
      <xdr:colOff>38100</xdr:colOff>
      <xdr:row>98</xdr:row>
      <xdr:rowOff>78121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69248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141980</xdr:rowOff>
    </xdr:from>
    <xdr:to>
      <xdr:col>41</xdr:col>
      <xdr:colOff>101600</xdr:colOff>
      <xdr:row>98</xdr:row>
      <xdr:rowOff>72130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62268</xdr:rowOff>
    </xdr:from>
    <xdr:to>
      <xdr:col>36</xdr:col>
      <xdr:colOff>165100</xdr:colOff>
      <xdr:row>96</xdr:row>
      <xdr:rowOff>163868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8945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2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102705</xdr:rowOff>
    </xdr:from>
    <xdr:to>
      <xdr:col>85</xdr:col>
      <xdr:colOff>127000</xdr:colOff>
      <xdr:row>38</xdr:row>
      <xdr:rowOff>19914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46355"/>
          <a:ext cx="8382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19914</xdr:rowOff>
    </xdr:from>
    <xdr:to>
      <xdr:col>81</xdr:col>
      <xdr:colOff>50800</xdr:colOff>
      <xdr:row>38</xdr:row>
      <xdr:rowOff>41783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35014"/>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171132</xdr:rowOff>
    </xdr:from>
    <xdr:to>
      <xdr:col>76</xdr:col>
      <xdr:colOff>114300</xdr:colOff>
      <xdr:row>38</xdr:row>
      <xdr:rowOff>41783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14782"/>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167589</xdr:rowOff>
    </xdr:from>
    <xdr:to>
      <xdr:col>71</xdr:col>
      <xdr:colOff>177800</xdr:colOff>
      <xdr:row>37</xdr:row>
      <xdr:rowOff>171132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11239"/>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51905</xdr:rowOff>
    </xdr:from>
    <xdr:to>
      <xdr:col>85</xdr:col>
      <xdr:colOff>177800</xdr:colOff>
      <xdr:row>37</xdr:row>
      <xdr:rowOff>153505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74782</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4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140564</xdr:rowOff>
    </xdr:from>
    <xdr:to>
      <xdr:col>81</xdr:col>
      <xdr:colOff>101600</xdr:colOff>
      <xdr:row>38</xdr:row>
      <xdr:rowOff>70714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87241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162433</xdr:rowOff>
    </xdr:from>
    <xdr:to>
      <xdr:col>76</xdr:col>
      <xdr:colOff>165100</xdr:colOff>
      <xdr:row>38</xdr:row>
      <xdr:rowOff>92583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109110</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28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120333</xdr:rowOff>
    </xdr:from>
    <xdr:to>
      <xdr:col>72</xdr:col>
      <xdr:colOff>38100</xdr:colOff>
      <xdr:row>38</xdr:row>
      <xdr:rowOff>50482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67010</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3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116789</xdr:rowOff>
    </xdr:from>
    <xdr:to>
      <xdr:col>67</xdr:col>
      <xdr:colOff>101600</xdr:colOff>
      <xdr:row>38</xdr:row>
      <xdr:rowOff>46940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63466</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2170</xdr:rowOff>
    </xdr:from>
    <xdr:to>
      <xdr:col>85</xdr:col>
      <xdr:colOff>127000</xdr:colOff>
      <xdr:row>55</xdr:row>
      <xdr:rowOff>75866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31920"/>
          <a:ext cx="8382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50981</xdr:rowOff>
    </xdr:from>
    <xdr:to>
      <xdr:col>81</xdr:col>
      <xdr:colOff>50800</xdr:colOff>
      <xdr:row>55</xdr:row>
      <xdr:rowOff>75866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309281"/>
          <a:ext cx="889000" cy="19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120639</xdr:rowOff>
    </xdr:from>
    <xdr:to>
      <xdr:col>76</xdr:col>
      <xdr:colOff>114300</xdr:colOff>
      <xdr:row>54</xdr:row>
      <xdr:rowOff>50981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207489"/>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120639</xdr:rowOff>
    </xdr:from>
    <xdr:to>
      <xdr:col>71</xdr:col>
      <xdr:colOff>177800</xdr:colOff>
      <xdr:row>56</xdr:row>
      <xdr:rowOff>62792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07489"/>
          <a:ext cx="889000" cy="4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122820</xdr:rowOff>
    </xdr:from>
    <xdr:to>
      <xdr:col>85</xdr:col>
      <xdr:colOff>177800</xdr:colOff>
      <xdr:row>55</xdr:row>
      <xdr:rowOff>52970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145697</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25066</xdr:rowOff>
    </xdr:from>
    <xdr:to>
      <xdr:col>81</xdr:col>
      <xdr:colOff>101600</xdr:colOff>
      <xdr:row>55</xdr:row>
      <xdr:rowOff>126666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143193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3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181</xdr:rowOff>
    </xdr:from>
    <xdr:to>
      <xdr:col>76</xdr:col>
      <xdr:colOff>165100</xdr:colOff>
      <xdr:row>54</xdr:row>
      <xdr:rowOff>101781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5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118308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03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69839</xdr:rowOff>
    </xdr:from>
    <xdr:to>
      <xdr:col>72</xdr:col>
      <xdr:colOff>38100</xdr:colOff>
      <xdr:row>53</xdr:row>
      <xdr:rowOff>171439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16516</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93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11992</xdr:rowOff>
    </xdr:from>
    <xdr:to>
      <xdr:col>67</xdr:col>
      <xdr:colOff>101600</xdr:colOff>
      <xdr:row>56</xdr:row>
      <xdr:rowOff>113592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130119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9779</xdr:rowOff>
    </xdr:from>
    <xdr:to>
      <xdr:col>85</xdr:col>
      <xdr:colOff>127000</xdr:colOff>
      <xdr:row>98</xdr:row>
      <xdr:rowOff>25628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11879"/>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9779</xdr:rowOff>
    </xdr:from>
    <xdr:to>
      <xdr:col>81</xdr:col>
      <xdr:colOff>50800</xdr:colOff>
      <xdr:row>98</xdr:row>
      <xdr:rowOff>22658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11879"/>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xdr:rowOff>
    </xdr:from>
    <xdr:to>
      <xdr:col>76</xdr:col>
      <xdr:colOff>114300</xdr:colOff>
      <xdr:row>98</xdr:row>
      <xdr:rowOff>22658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02964"/>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147320</xdr:rowOff>
    </xdr:from>
    <xdr:to>
      <xdr:col>71</xdr:col>
      <xdr:colOff>177800</xdr:colOff>
      <xdr:row>98</xdr:row>
      <xdr:rowOff>864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7797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146278</xdr:rowOff>
    </xdr:from>
    <xdr:to>
      <xdr:col>85</xdr:col>
      <xdr:colOff>177800</xdr:colOff>
      <xdr:row>98</xdr:row>
      <xdr:rowOff>76428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124705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130429</xdr:rowOff>
    </xdr:from>
    <xdr:to>
      <xdr:col>81</xdr:col>
      <xdr:colOff>101600</xdr:colOff>
      <xdr:row>98</xdr:row>
      <xdr:rowOff>60579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51706</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143308</xdr:rowOff>
    </xdr:from>
    <xdr:to>
      <xdr:col>76</xdr:col>
      <xdr:colOff>165100</xdr:colOff>
      <xdr:row>98</xdr:row>
      <xdr:rowOff>73458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64585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6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121514</xdr:rowOff>
    </xdr:from>
    <xdr:to>
      <xdr:col>72</xdr:col>
      <xdr:colOff>38100</xdr:colOff>
      <xdr:row>98</xdr:row>
      <xdr:rowOff>51664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42791</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84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96520</xdr:rowOff>
    </xdr:from>
    <xdr:to>
      <xdr:col>67</xdr:col>
      <xdr:colOff>101600</xdr:colOff>
      <xdr:row>98</xdr:row>
      <xdr:rowOff>26670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17797</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266,294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円となっており、歳出全体の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％を占めています。民生費全体額では前年度から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類似団体内平均と比較して高い水準にある教育費は住民一人当たり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101,884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円となっております。教育費全体では前年度から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％の増となっておりますが、これは小学校改築等の投資的経費が増加したことが主な要因です。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年度の実質収支額・財政調整基金残高の標準財政規模に対する割合は、前年度より</a:t>
          </a:r>
          <a:r>
            <a:rPr kumimoji="1" lang="en-US" altLang="ja-JP" sz="1300">
              <a:solidFill>
                <a:sysClr val="windowText" lastClr="000000"/>
              </a:solidFill>
              <a:latin typeface="ＭＳ ゴシック" pitchFamily="49" charset="-128"/>
              <a:ea typeface="ＭＳ ゴシック" pitchFamily="49" charset="-128"/>
            </a:rPr>
            <a:t>4.24</a:t>
          </a:r>
          <a:r>
            <a:rPr kumimoji="1" lang="ja-JP" altLang="en-US" sz="1300">
              <a:solidFill>
                <a:sysClr val="windowText" lastClr="000000"/>
              </a:solidFill>
              <a:latin typeface="ＭＳ ゴシック" pitchFamily="49" charset="-128"/>
              <a:ea typeface="ＭＳ ゴシック" pitchFamily="49" charset="-128"/>
            </a:rPr>
            <a:t>ポイント減少しました。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これは、分母である標準財政規模の</a:t>
          </a:r>
          <a:r>
            <a:rPr kumimoji="1" lang="en-US" altLang="ja-JP" sz="1300">
              <a:solidFill>
                <a:sysClr val="windowText" lastClr="000000"/>
              </a:solidFill>
              <a:latin typeface="ＭＳ ゴシック" pitchFamily="49" charset="-128"/>
              <a:ea typeface="ＭＳ ゴシック" pitchFamily="49" charset="-128"/>
            </a:rPr>
            <a:t>50</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2,900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7.2</a:t>
          </a:r>
          <a:r>
            <a:rPr kumimoji="1" lang="ja-JP" altLang="en-US" sz="1300">
              <a:solidFill>
                <a:sysClr val="windowText" lastClr="000000"/>
              </a:solidFill>
              <a:latin typeface="ＭＳ ゴシック" pitchFamily="49" charset="-128"/>
              <a:ea typeface="ＭＳ ゴシック" pitchFamily="49" charset="-128"/>
            </a:rPr>
            <a:t>％）の増加に対し、分子である実質収支額・財政調整基金残高が前年度比</a:t>
          </a:r>
          <a:r>
            <a:rPr kumimoji="1" lang="en-US" altLang="ja-JP" sz="1300">
              <a:solidFill>
                <a:sysClr val="windowText" lastClr="000000"/>
              </a:solidFill>
              <a:latin typeface="ＭＳ ゴシック" pitchFamily="49" charset="-128"/>
              <a:ea typeface="ＭＳ ゴシック" pitchFamily="49" charset="-128"/>
            </a:rPr>
            <a:t>11</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9,900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4.4</a:t>
          </a:r>
          <a:r>
            <a:rPr kumimoji="1" lang="ja-JP" altLang="en-US" sz="1300">
              <a:solidFill>
                <a:sysClr val="windowText" lastClr="000000"/>
              </a:solidFill>
              <a:latin typeface="ＭＳ ゴシック" pitchFamily="49" charset="-128"/>
              <a:ea typeface="ＭＳ ゴシック" pitchFamily="49" charset="-128"/>
            </a:rPr>
            <a:t>％）の減少となったことで、割合が減少したためです。</a:t>
          </a:r>
        </a:p>
        <a:p>
          <a:r>
            <a:rPr kumimoji="1" lang="ja-JP" altLang="en-US" sz="1300">
              <a:solidFill>
                <a:sysClr val="windowText" lastClr="000000"/>
              </a:solidFill>
              <a:latin typeface="ＭＳ ゴシック" pitchFamily="49" charset="-128"/>
              <a:ea typeface="ＭＳ ゴシック" pitchFamily="49" charset="-128"/>
            </a:rPr>
            <a:t>　また、実質単年度収支の標準財政規模に対する割合は、マイナス</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p>
        <a:p>
          <a:r>
            <a:rPr kumimoji="1" lang="ja-JP" altLang="en-US" sz="1400">
              <a:solidFill>
                <a:sysClr val="windowText" lastClr="000000"/>
              </a:solidFill>
              <a:latin typeface="ＭＳ ゴシック" pitchFamily="49" charset="-128"/>
              <a:ea typeface="ＭＳ ゴシック" pitchFamily="49" charset="-128"/>
            </a:rPr>
            <a:t>　グラフでは、実質収支が黒字である場合は黒字額に、赤字である場合は赤字額に表記されます。</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年度の全会計実質収支額の標準財政規模に対する割合は、前年度より</a:t>
          </a:r>
          <a:r>
            <a:rPr kumimoji="1" lang="en-US" altLang="ja-JP" sz="1400">
              <a:solidFill>
                <a:sysClr val="windowText" lastClr="000000"/>
              </a:solidFill>
              <a:latin typeface="ＭＳ ゴシック" pitchFamily="49" charset="-128"/>
              <a:ea typeface="ＭＳ ゴシック" pitchFamily="49" charset="-128"/>
            </a:rPr>
            <a:t>3.46</a:t>
          </a:r>
          <a:r>
            <a:rPr kumimoji="1" lang="ja-JP" altLang="en-US" sz="1400">
              <a:solidFill>
                <a:sysClr val="windowText" lastClr="000000"/>
              </a:solidFill>
              <a:latin typeface="ＭＳ ゴシック" pitchFamily="49" charset="-128"/>
              <a:ea typeface="ＭＳ ゴシック" pitchFamily="49" charset="-128"/>
            </a:rPr>
            <a:t>ポイント増加しました。これは、分母である標準財政規模の</a:t>
          </a:r>
          <a:r>
            <a:rPr kumimoji="1" lang="en-US" altLang="ja-JP" sz="1400">
              <a:solidFill>
                <a:sysClr val="windowText" lastClr="000000"/>
              </a:solidFill>
              <a:latin typeface="ＭＳ ゴシック" pitchFamily="49" charset="-128"/>
              <a:ea typeface="ＭＳ ゴシック" pitchFamily="49" charset="-128"/>
            </a:rPr>
            <a:t>50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2,900</a:t>
          </a:r>
          <a:r>
            <a:rPr kumimoji="1" lang="ja-JP" altLang="en-US" sz="1400">
              <a:solidFill>
                <a:sysClr val="windowText" lastClr="000000"/>
              </a:solidFill>
              <a:latin typeface="ＭＳ ゴシック" pitchFamily="49" charset="-128"/>
              <a:ea typeface="ＭＳ ゴシック" pitchFamily="49" charset="-128"/>
            </a:rPr>
            <a:t>万円（</a:t>
          </a:r>
          <a:r>
            <a:rPr kumimoji="1" lang="en-US" altLang="ja-JP" sz="1400">
              <a:solidFill>
                <a:sysClr val="windowText" lastClr="000000"/>
              </a:solidFill>
              <a:latin typeface="ＭＳ ゴシック" pitchFamily="49" charset="-128"/>
              <a:ea typeface="ＭＳ ゴシック" pitchFamily="49" charset="-128"/>
            </a:rPr>
            <a:t>7.2</a:t>
          </a:r>
          <a:r>
            <a:rPr kumimoji="1" lang="ja-JP" altLang="en-US" sz="1400">
              <a:solidFill>
                <a:sysClr val="windowText" lastClr="000000"/>
              </a:solidFill>
              <a:latin typeface="ＭＳ ゴシック" pitchFamily="49" charset="-128"/>
              <a:ea typeface="ＭＳ ゴシック" pitchFamily="49" charset="-128"/>
            </a:rPr>
            <a:t>％）の増に対し、分子である全会計実質収支額が</a:t>
          </a:r>
          <a:r>
            <a:rPr kumimoji="1" lang="en-US" altLang="ja-JP" sz="1400">
              <a:solidFill>
                <a:sysClr val="windowText" lastClr="000000"/>
              </a:solidFill>
              <a:latin typeface="ＭＳ ゴシック" pitchFamily="49" charset="-128"/>
              <a:ea typeface="ＭＳ ゴシック" pitchFamily="49" charset="-128"/>
            </a:rPr>
            <a:t>48.9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3,500</a:t>
          </a:r>
          <a:r>
            <a:rPr kumimoji="1" lang="ja-JP" altLang="en-US" sz="1400">
              <a:solidFill>
                <a:sysClr val="windowText" lastClr="000000"/>
              </a:solidFill>
              <a:latin typeface="ＭＳ ゴシック" pitchFamily="49" charset="-128"/>
              <a:ea typeface="ＭＳ ゴシック" pitchFamily="49" charset="-128"/>
            </a:rPr>
            <a:t>万円）増となった結果です。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143533357</v>
      </c>
      <c r="BO4" s="449"/>
      <c r="BP4" s="449"/>
      <c r="BQ4" s="449"/>
      <c r="BR4" s="449"/>
      <c r="BS4" s="449"/>
      <c r="BT4" s="449"/>
      <c r="BU4" s="450"/>
      <c r="BV4" s="448">
        <v>123878869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10.8</v>
      </c>
      <c r="CU4" s="589"/>
      <c r="CV4" s="589"/>
      <c r="CW4" s="589"/>
      <c r="CX4" s="589"/>
      <c r="CY4" s="589"/>
      <c r="CZ4" s="589"/>
      <c r="DA4" s="590"/>
      <c r="DB4" s="588">
        <v>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135448272</v>
      </c>
      <c r="BO5" s="420"/>
      <c r="BP5" s="420"/>
      <c r="BQ5" s="420"/>
      <c r="BR5" s="420"/>
      <c r="BS5" s="420"/>
      <c r="BT5" s="420"/>
      <c r="BU5" s="421"/>
      <c r="BV5" s="419">
        <v>117981176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82.4</v>
      </c>
      <c r="CU5" s="417"/>
      <c r="CV5" s="417"/>
      <c r="CW5" s="417"/>
      <c r="CX5" s="417"/>
      <c r="CY5" s="417"/>
      <c r="CZ5" s="417"/>
      <c r="DA5" s="418"/>
      <c r="DB5" s="416">
        <v>82.7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8085085</v>
      </c>
      <c r="BO6" s="420"/>
      <c r="BP6" s="420"/>
      <c r="BQ6" s="420"/>
      <c r="BR6" s="420"/>
      <c r="BS6" s="420"/>
      <c r="BT6" s="420"/>
      <c r="BU6" s="421"/>
      <c r="BV6" s="419">
        <v>5897693</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82.4</v>
      </c>
      <c r="CU6" s="563"/>
      <c r="CV6" s="563"/>
      <c r="CW6" s="563"/>
      <c r="CX6" s="563"/>
      <c r="CY6" s="563"/>
      <c r="CZ6" s="563"/>
      <c r="DA6" s="564"/>
      <c r="DB6" s="562">
        <v>82.7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68928</v>
      </c>
      <c r="BO7" s="420"/>
      <c r="BP7" s="420"/>
      <c r="BQ7" s="420"/>
      <c r="BR7" s="420"/>
      <c r="BS7" s="420"/>
      <c r="BT7" s="420"/>
      <c r="BU7" s="421"/>
      <c r="BV7" s="419">
        <v>353348</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74541345</v>
      </c>
      <c r="CU7" s="420"/>
      <c r="CV7" s="420"/>
      <c r="CW7" s="420"/>
      <c r="CX7" s="420"/>
      <c r="CY7" s="420"/>
      <c r="CZ7" s="420"/>
      <c r="DA7" s="421"/>
      <c r="DB7" s="419">
        <v>69511885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8016157</v>
      </c>
      <c r="BO8" s="420"/>
      <c r="BP8" s="420"/>
      <c r="BQ8" s="420"/>
      <c r="BR8" s="420"/>
      <c r="BS8" s="420"/>
      <c r="BT8" s="420"/>
      <c r="BU8" s="421"/>
      <c r="BV8" s="419">
        <v>5544345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240069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2471812</v>
      </c>
      <c r="BO9" s="420"/>
      <c r="BP9" s="420"/>
      <c r="BQ9" s="420"/>
      <c r="BR9" s="420"/>
      <c r="BS9" s="420"/>
      <c r="BT9" s="420"/>
      <c r="BU9" s="421"/>
      <c r="BV9" s="419">
        <v>-141107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0.6</v>
      </c>
      <c r="CU9" s="417"/>
      <c r="CV9" s="417"/>
      <c r="CW9" s="417"/>
      <c r="CX9" s="417"/>
      <c r="CY9" s="417"/>
      <c r="CZ9" s="417"/>
      <c r="DA9" s="418"/>
      <c r="DB9" s="416">
        <v>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219724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5211544</v>
      </c>
      <c r="BO10" s="420"/>
      <c r="BP10" s="420"/>
      <c r="BQ10" s="420"/>
      <c r="BR10" s="420"/>
      <c r="BS10" s="420"/>
      <c r="BT10" s="420"/>
      <c r="BU10" s="421"/>
      <c r="BV10" s="419">
        <v>3691804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235345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8882252</v>
      </c>
      <c r="BO12" s="420"/>
      <c r="BP12" s="420"/>
      <c r="BQ12" s="420"/>
      <c r="BR12" s="420"/>
      <c r="BS12" s="420"/>
      <c r="BT12" s="420"/>
      <c r="BU12" s="421"/>
      <c r="BV12" s="419">
        <v>674880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219422</v>
      </c>
      <c r="S13" s="507"/>
      <c r="T13" s="507"/>
      <c r="U13" s="507"/>
      <c r="V13" s="508"/>
      <c r="W13" s="509" t="s">
        <v>131</v>
      </c>
      <c r="X13" s="405"/>
      <c r="Y13" s="405"/>
      <c r="Z13" s="405"/>
      <c r="AA13" s="405"/>
      <c r="AB13" s="406"/>
      <c r="AC13" s="372">
        <v>77</v>
      </c>
      <c r="AD13" s="373"/>
      <c r="AE13" s="373"/>
      <c r="AF13" s="373"/>
      <c r="AG13" s="374"/>
      <c r="AH13" s="372">
        <v>63</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-1198896</v>
      </c>
      <c r="BO13" s="420"/>
      <c r="BP13" s="420"/>
      <c r="BQ13" s="420"/>
      <c r="BR13" s="420"/>
      <c r="BS13" s="420"/>
      <c r="BT13" s="420"/>
      <c r="BU13" s="421"/>
      <c r="BV13" s="419">
        <v>2875817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-2.9</v>
      </c>
      <c r="CU13" s="417"/>
      <c r="CV13" s="417"/>
      <c r="CW13" s="417"/>
      <c r="CX13" s="417"/>
      <c r="CY13" s="417"/>
      <c r="CZ13" s="417"/>
      <c r="DA13" s="418"/>
      <c r="DB13" s="416">
        <v>-3.6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232177</v>
      </c>
      <c r="S14" s="507"/>
      <c r="T14" s="507"/>
      <c r="U14" s="507"/>
      <c r="V14" s="508"/>
      <c r="W14" s="510"/>
      <c r="X14" s="408"/>
      <c r="Y14" s="408"/>
      <c r="Z14" s="408"/>
      <c r="AA14" s="408"/>
      <c r="AB14" s="409"/>
      <c r="AC14" s="499">
        <v>0.1</v>
      </c>
      <c r="AD14" s="500"/>
      <c r="AE14" s="500"/>
      <c r="AF14" s="500"/>
      <c r="AG14" s="501"/>
      <c r="AH14" s="499">
        <v>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218141</v>
      </c>
      <c r="S15" s="507"/>
      <c r="T15" s="507"/>
      <c r="U15" s="507"/>
      <c r="V15" s="508"/>
      <c r="W15" s="509" t="s">
        <v>137</v>
      </c>
      <c r="X15" s="405"/>
      <c r="Y15" s="405"/>
      <c r="Z15" s="405"/>
      <c r="AA15" s="405"/>
      <c r="AB15" s="406"/>
      <c r="AC15" s="372">
        <v>11302</v>
      </c>
      <c r="AD15" s="373"/>
      <c r="AE15" s="373"/>
      <c r="AF15" s="373"/>
      <c r="AG15" s="374"/>
      <c r="AH15" s="372">
        <v>10756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40931486</v>
      </c>
      <c r="BO15" s="449"/>
      <c r="BP15" s="449"/>
      <c r="BQ15" s="449"/>
      <c r="BR15" s="449"/>
      <c r="BS15" s="449"/>
      <c r="BT15" s="449"/>
      <c r="BU15" s="450"/>
      <c r="BV15" s="448">
        <v>39476796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11.2</v>
      </c>
      <c r="AD16" s="500"/>
      <c r="AE16" s="500"/>
      <c r="AF16" s="500"/>
      <c r="AG16" s="501"/>
      <c r="AH16" s="499">
        <v>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66610623</v>
      </c>
      <c r="BO16" s="420"/>
      <c r="BP16" s="420"/>
      <c r="BQ16" s="420"/>
      <c r="BR16" s="420"/>
      <c r="BS16" s="420"/>
      <c r="BT16" s="420"/>
      <c r="BU16" s="421"/>
      <c r="BV16" s="419">
        <v>62006552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89672</v>
      </c>
      <c r="AD17" s="373"/>
      <c r="AE17" s="373"/>
      <c r="AF17" s="373"/>
      <c r="AG17" s="374"/>
      <c r="AH17" s="372">
        <v>72217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74541345</v>
      </c>
      <c r="BO17" s="420"/>
      <c r="BP17" s="420"/>
      <c r="BQ17" s="420"/>
      <c r="BR17" s="420"/>
      <c r="BS17" s="420"/>
      <c r="BT17" s="420"/>
      <c r="BU17" s="421"/>
      <c r="BV17" s="419">
        <v>69511885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11.29</v>
      </c>
      <c r="M18" s="472"/>
      <c r="N18" s="472"/>
      <c r="O18" s="472"/>
      <c r="P18" s="472"/>
      <c r="Q18" s="472"/>
      <c r="R18" s="473"/>
      <c r="S18" s="473"/>
      <c r="T18" s="473"/>
      <c r="U18" s="473"/>
      <c r="V18" s="474"/>
      <c r="W18" s="490"/>
      <c r="X18" s="491"/>
      <c r="Y18" s="491"/>
      <c r="Z18" s="491"/>
      <c r="AA18" s="491"/>
      <c r="AB18" s="515"/>
      <c r="AC18" s="389">
        <v>88.7</v>
      </c>
      <c r="AD18" s="390"/>
      <c r="AE18" s="390"/>
      <c r="AF18" s="390"/>
      <c r="AG18" s="475"/>
      <c r="AH18" s="389">
        <v>87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65388040</v>
      </c>
      <c r="BO18" s="420"/>
      <c r="BP18" s="420"/>
      <c r="BQ18" s="420"/>
      <c r="BR18" s="420"/>
      <c r="BS18" s="420"/>
      <c r="BT18" s="420"/>
      <c r="BU18" s="421"/>
      <c r="BV18" s="419">
        <v>60282774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21264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101337184</v>
      </c>
      <c r="BO19" s="420"/>
      <c r="BP19" s="420"/>
      <c r="BQ19" s="420"/>
      <c r="BR19" s="420"/>
      <c r="BS19" s="420"/>
      <c r="BT19" s="420"/>
      <c r="BU19" s="421"/>
      <c r="BV19" s="419">
        <v>87798305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133661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11090999</v>
      </c>
      <c r="BO22" s="449"/>
      <c r="BP22" s="449"/>
      <c r="BQ22" s="449"/>
      <c r="BR22" s="449"/>
      <c r="BS22" s="449"/>
      <c r="BT22" s="449"/>
      <c r="BU22" s="450"/>
      <c r="BV22" s="448">
        <v>9194912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7594560</v>
      </c>
      <c r="BO23" s="420"/>
      <c r="BP23" s="420"/>
      <c r="BQ23" s="420"/>
      <c r="BR23" s="420"/>
      <c r="BS23" s="420"/>
      <c r="BT23" s="420"/>
      <c r="BU23" s="421"/>
      <c r="BV23" s="419">
        <v>7298031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12589</v>
      </c>
      <c r="R24" s="373"/>
      <c r="S24" s="373"/>
      <c r="T24" s="373"/>
      <c r="U24" s="373"/>
      <c r="V24" s="374"/>
      <c r="W24" s="462"/>
      <c r="X24" s="399"/>
      <c r="Y24" s="400"/>
      <c r="Z24" s="375" t="s">
        <v>162</v>
      </c>
      <c r="AA24" s="376"/>
      <c r="AB24" s="376"/>
      <c r="AC24" s="376"/>
      <c r="AD24" s="376"/>
      <c r="AE24" s="376"/>
      <c r="AF24" s="376"/>
      <c r="AG24" s="377"/>
      <c r="AH24" s="372">
        <v>2020</v>
      </c>
      <c r="AI24" s="373"/>
      <c r="AJ24" s="373"/>
      <c r="AK24" s="373"/>
      <c r="AL24" s="374"/>
      <c r="AM24" s="372">
        <v>5704480</v>
      </c>
      <c r="AN24" s="373"/>
      <c r="AO24" s="373"/>
      <c r="AP24" s="373"/>
      <c r="AQ24" s="373"/>
      <c r="AR24" s="374"/>
      <c r="AS24" s="372">
        <v>2824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11090999</v>
      </c>
      <c r="BO24" s="420"/>
      <c r="BP24" s="420"/>
      <c r="BQ24" s="420"/>
      <c r="BR24" s="420"/>
      <c r="BS24" s="420"/>
      <c r="BT24" s="420"/>
      <c r="BU24" s="421"/>
      <c r="BV24" s="419">
        <v>9194912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10188</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19366367</v>
      </c>
      <c r="BO25" s="449"/>
      <c r="BP25" s="449"/>
      <c r="BQ25" s="449"/>
      <c r="BR25" s="449"/>
      <c r="BS25" s="449"/>
      <c r="BT25" s="449"/>
      <c r="BU25" s="450"/>
      <c r="BV25" s="448">
        <v>25734042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9310</v>
      </c>
      <c r="R26" s="373"/>
      <c r="S26" s="373"/>
      <c r="T26" s="373"/>
      <c r="U26" s="373"/>
      <c r="V26" s="374"/>
      <c r="W26" s="462"/>
      <c r="X26" s="399"/>
      <c r="Y26" s="400"/>
      <c r="Z26" s="375" t="s">
        <v>168</v>
      </c>
      <c r="AA26" s="430"/>
      <c r="AB26" s="430"/>
      <c r="AC26" s="430"/>
      <c r="AD26" s="430"/>
      <c r="AE26" s="430"/>
      <c r="AF26" s="430"/>
      <c r="AG26" s="431"/>
      <c r="AH26" s="372">
        <v>160</v>
      </c>
      <c r="AI26" s="373"/>
      <c r="AJ26" s="373"/>
      <c r="AK26" s="373"/>
      <c r="AL26" s="374"/>
      <c r="AM26" s="372">
        <v>436000</v>
      </c>
      <c r="AN26" s="373"/>
      <c r="AO26" s="373"/>
      <c r="AP26" s="373"/>
      <c r="AQ26" s="373"/>
      <c r="AR26" s="374"/>
      <c r="AS26" s="372">
        <v>2725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600000</v>
      </c>
      <c r="BO26" s="420"/>
      <c r="BP26" s="420"/>
      <c r="BQ26" s="420"/>
      <c r="BR26" s="420"/>
      <c r="BS26" s="420"/>
      <c r="BT26" s="420"/>
      <c r="BU26" s="421"/>
      <c r="BV26" s="419">
        <v>600000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9251</v>
      </c>
      <c r="R27" s="373"/>
      <c r="S27" s="373"/>
      <c r="T27" s="373"/>
      <c r="U27" s="373"/>
      <c r="V27" s="374"/>
      <c r="W27" s="462"/>
      <c r="X27" s="399"/>
      <c r="Y27" s="400"/>
      <c r="Z27" s="375" t="s">
        <v>171</v>
      </c>
      <c r="AA27" s="376"/>
      <c r="AB27" s="376"/>
      <c r="AC27" s="376"/>
      <c r="AD27" s="376"/>
      <c r="AE27" s="376"/>
      <c r="AF27" s="376"/>
      <c r="AG27" s="377"/>
      <c r="AH27" s="372">
        <v>92</v>
      </c>
      <c r="AI27" s="373"/>
      <c r="AJ27" s="373"/>
      <c r="AK27" s="373"/>
      <c r="AL27" s="374"/>
      <c r="AM27" s="372">
        <v>282220</v>
      </c>
      <c r="AN27" s="373"/>
      <c r="AO27" s="373"/>
      <c r="AP27" s="373"/>
      <c r="AQ27" s="373"/>
      <c r="AR27" s="374"/>
      <c r="AS27" s="372">
        <v>3068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7929</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17810105</v>
      </c>
      <c r="BO28" s="449"/>
      <c r="BP28" s="449"/>
      <c r="BQ28" s="449"/>
      <c r="BR28" s="449"/>
      <c r="BS28" s="449"/>
      <c r="BT28" s="449"/>
      <c r="BU28" s="450"/>
      <c r="BV28" s="448">
        <v>21480813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32</v>
      </c>
      <c r="M29" s="373"/>
      <c r="N29" s="373"/>
      <c r="O29" s="373"/>
      <c r="P29" s="374"/>
      <c r="Q29" s="372">
        <v>6012</v>
      </c>
      <c r="R29" s="373"/>
      <c r="S29" s="373"/>
      <c r="T29" s="373"/>
      <c r="U29" s="373"/>
      <c r="V29" s="374"/>
      <c r="W29" s="463"/>
      <c r="X29" s="464"/>
      <c r="Y29" s="465"/>
      <c r="Z29" s="375" t="s">
        <v>177</v>
      </c>
      <c r="AA29" s="376"/>
      <c r="AB29" s="376"/>
      <c r="AC29" s="376"/>
      <c r="AD29" s="376"/>
      <c r="AE29" s="376"/>
      <c r="AF29" s="376"/>
      <c r="AG29" s="377"/>
      <c r="AH29" s="372">
        <v>2112</v>
      </c>
      <c r="AI29" s="373"/>
      <c r="AJ29" s="373"/>
      <c r="AK29" s="373"/>
      <c r="AL29" s="374"/>
      <c r="AM29" s="372">
        <v>5986700</v>
      </c>
      <c r="AN29" s="373"/>
      <c r="AO29" s="373"/>
      <c r="AP29" s="373"/>
      <c r="AQ29" s="373"/>
      <c r="AR29" s="374"/>
      <c r="AS29" s="372">
        <v>2835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59947</v>
      </c>
      <c r="BO29" s="420"/>
      <c r="BP29" s="420"/>
      <c r="BQ29" s="420"/>
      <c r="BR29" s="420"/>
      <c r="BS29" s="420"/>
      <c r="BT29" s="420"/>
      <c r="BU29" s="421"/>
      <c r="BV29" s="419">
        <v>57772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32573858</v>
      </c>
      <c r="BO30" s="454"/>
      <c r="BP30" s="454"/>
      <c r="BQ30" s="454"/>
      <c r="BR30" s="454"/>
      <c r="BS30" s="454"/>
      <c r="BT30" s="454"/>
      <c r="BU30" s="455"/>
      <c r="BV30" s="453">
        <v>36036881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公益財団法人文京アカデミー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7</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8</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9</v>
      </c>
      <c r="BX38" s="367"/>
      <c r="BY38" s="368" t="str">
        <f>IF('各会計、関係団体の財政状況及び健全化判断比率'!B72="","",'各会計、関係団体の財政状況及び健全化判断比率'!B72)</f>
        <v>東京都後期高齢者医療広域連合（後期高齢者医療特別会計）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zah0KqeUrS1FffQFmyw/vITa1RVE9hbmlOuW/i7T7/Cim3DKeXhbjrGNgkYd1oJyE8EWQrvDm7k6wyujglXIA==" saltValue="yXJ6svsYfywNM7u+OApq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1" t="s">
        <v>529</v>
      </c>
      <c r="D34" s="1151"/>
      <c r="E34" s="1152"/>
      <c r="F34" s="32">
        <v>13.33</v>
      </c>
      <c r="G34" s="33">
        <v>10.46</v>
      </c>
      <c r="H34" s="33">
        <v>8.4499999999999993</v>
      </c>
      <c r="I34" s="33">
        <v>7.97</v>
      </c>
      <c r="J34" s="34">
        <v>10.75</v>
      </c>
      <c r="K34" s="22"/>
      <c r="L34" s="22"/>
      <c r="M34" s="22"/>
      <c r="N34" s="22"/>
      <c r="O34" s="22"/>
      <c r="P34" s="22"/>
    </row>
    <row r="35" spans="1:16" ht="39" customHeight="1" x14ac:dyDescent="0.15">
      <c r="A35" s="22"/>
      <c r="B35" s="35"/>
      <c r="C35" s="1145" t="s">
        <v>530</v>
      </c>
      <c r="D35" s="1146"/>
      <c r="E35" s="1147"/>
      <c r="F35" s="36">
        <v>1.31</v>
      </c>
      <c r="G35" s="37">
        <v>1.05</v>
      </c>
      <c r="H35" s="37">
        <v>0.86</v>
      </c>
      <c r="I35" s="37">
        <v>0.51</v>
      </c>
      <c r="J35" s="38">
        <v>1.08</v>
      </c>
      <c r="K35" s="22"/>
      <c r="L35" s="22"/>
      <c r="M35" s="22"/>
      <c r="N35" s="22"/>
      <c r="O35" s="22"/>
      <c r="P35" s="22"/>
    </row>
    <row r="36" spans="1:16" ht="39" customHeight="1" x14ac:dyDescent="0.15">
      <c r="A36" s="22"/>
      <c r="B36" s="35"/>
      <c r="C36" s="1145" t="s">
        <v>531</v>
      </c>
      <c r="D36" s="1146"/>
      <c r="E36" s="1147"/>
      <c r="F36" s="36">
        <v>0.45</v>
      </c>
      <c r="G36" s="37">
        <v>0.79</v>
      </c>
      <c r="H36" s="37">
        <v>0.42</v>
      </c>
      <c r="I36" s="37">
        <v>0.21</v>
      </c>
      <c r="J36" s="38">
        <v>0.4</v>
      </c>
      <c r="K36" s="22"/>
      <c r="L36" s="22"/>
      <c r="M36" s="22"/>
      <c r="N36" s="22"/>
      <c r="O36" s="22"/>
      <c r="P36" s="22"/>
    </row>
    <row r="37" spans="1:16" ht="39" customHeight="1" x14ac:dyDescent="0.15">
      <c r="A37" s="22"/>
      <c r="B37" s="35"/>
      <c r="C37" s="1145" t="s">
        <v>532</v>
      </c>
      <c r="D37" s="1146"/>
      <c r="E37" s="1147"/>
      <c r="F37" s="36">
        <v>0.21</v>
      </c>
      <c r="G37" s="37">
        <v>0.26</v>
      </c>
      <c r="H37" s="37">
        <v>0.19</v>
      </c>
      <c r="I37" s="37">
        <v>0.22</v>
      </c>
      <c r="J37" s="38">
        <v>0.14000000000000001</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533</v>
      </c>
      <c r="D42" s="1146"/>
      <c r="E42" s="1147"/>
      <c r="F42" s="36" t="s">
        <v>482</v>
      </c>
      <c r="G42" s="37" t="s">
        <v>482</v>
      </c>
      <c r="H42" s="37" t="s">
        <v>482</v>
      </c>
      <c r="I42" s="37" t="s">
        <v>482</v>
      </c>
      <c r="J42" s="38" t="s">
        <v>482</v>
      </c>
      <c r="K42" s="22"/>
      <c r="L42" s="22"/>
      <c r="M42" s="22"/>
      <c r="N42" s="22"/>
      <c r="O42" s="22"/>
      <c r="P42" s="22"/>
    </row>
    <row r="43" spans="1:16" ht="39" customHeight="1" thickBot="1" x14ac:dyDescent="0.2">
      <c r="A43" s="22"/>
      <c r="B43" s="40"/>
      <c r="C43" s="1148" t="s">
        <v>534</v>
      </c>
      <c r="D43" s="1149"/>
      <c r="E43" s="1150"/>
      <c r="F43" s="41" t="s">
        <v>482</v>
      </c>
      <c r="G43" s="42" t="s">
        <v>482</v>
      </c>
      <c r="H43" s="42" t="s">
        <v>482</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JYR+09GR+JRdh7V+1ZtU2Lo7fyBaapR6j4rojvob1ctyiJ6a/PdmVuxYTygFfqZ5AOAa8WLm05qMpE6Qz1Ehw==" saltValue="sFKz+MbGUUxsAPI+B00z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I40" zoomScale="66" zoomScaleNormal="66" zoomScaleSheetLayoutView="55" workbookViewId="0">
      <selection activeCell="M63" sqref="M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527</v>
      </c>
      <c r="L45" s="60">
        <v>452</v>
      </c>
      <c r="M45" s="60">
        <v>395</v>
      </c>
      <c r="N45" s="60">
        <v>441</v>
      </c>
      <c r="O45" s="61">
        <v>414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482</v>
      </c>
      <c r="L46" s="64" t="s">
        <v>482</v>
      </c>
      <c r="M46" s="64" t="s">
        <v>482</v>
      </c>
      <c r="N46" s="64" t="s">
        <v>482</v>
      </c>
      <c r="O46" s="65" t="s">
        <v>482</v>
      </c>
      <c r="P46" s="48"/>
      <c r="Q46" s="48"/>
      <c r="R46" s="48"/>
      <c r="S46" s="48"/>
      <c r="T46" s="48"/>
      <c r="U46" s="48"/>
    </row>
    <row r="47" spans="1:21" ht="30.75" customHeight="1" x14ac:dyDescent="0.15">
      <c r="A47" s="48"/>
      <c r="B47" s="1178"/>
      <c r="C47" s="1179"/>
      <c r="D47" s="62"/>
      <c r="E47" s="1155" t="s">
        <v>12</v>
      </c>
      <c r="F47" s="1155"/>
      <c r="G47" s="1155"/>
      <c r="H47" s="1155"/>
      <c r="I47" s="1155"/>
      <c r="J47" s="1156"/>
      <c r="K47" s="63">
        <v>62</v>
      </c>
      <c r="L47" s="64">
        <v>62</v>
      </c>
      <c r="M47" s="64">
        <v>62</v>
      </c>
      <c r="N47" s="64">
        <v>62</v>
      </c>
      <c r="O47" s="65">
        <v>62</v>
      </c>
      <c r="P47" s="48"/>
      <c r="Q47" s="48"/>
      <c r="R47" s="48"/>
      <c r="S47" s="48"/>
      <c r="T47" s="48"/>
      <c r="U47" s="48"/>
    </row>
    <row r="48" spans="1:21" ht="30.75" customHeight="1" x14ac:dyDescent="0.15">
      <c r="A48" s="48"/>
      <c r="B48" s="1178"/>
      <c r="C48" s="1179"/>
      <c r="D48" s="62"/>
      <c r="E48" s="1155" t="s">
        <v>13</v>
      </c>
      <c r="F48" s="1155"/>
      <c r="G48" s="1155"/>
      <c r="H48" s="1155"/>
      <c r="I48" s="1155"/>
      <c r="J48" s="1156"/>
      <c r="K48" s="63" t="s">
        <v>482</v>
      </c>
      <c r="L48" s="64" t="s">
        <v>482</v>
      </c>
      <c r="M48" s="64" t="s">
        <v>482</v>
      </c>
      <c r="N48" s="64" t="s">
        <v>482</v>
      </c>
      <c r="O48" s="65" t="s">
        <v>482</v>
      </c>
      <c r="P48" s="48"/>
      <c r="Q48" s="48"/>
      <c r="R48" s="48"/>
      <c r="S48" s="48"/>
      <c r="T48" s="48"/>
      <c r="U48" s="48"/>
    </row>
    <row r="49" spans="1:21" ht="30.75" customHeight="1" x14ac:dyDescent="0.15">
      <c r="A49" s="48"/>
      <c r="B49" s="1178"/>
      <c r="C49" s="1179"/>
      <c r="D49" s="62"/>
      <c r="E49" s="1155" t="s">
        <v>14</v>
      </c>
      <c r="F49" s="1155"/>
      <c r="G49" s="1155"/>
      <c r="H49" s="1155"/>
      <c r="I49" s="1155"/>
      <c r="J49" s="1156"/>
      <c r="K49" s="63">
        <v>83</v>
      </c>
      <c r="L49" s="64">
        <v>81</v>
      </c>
      <c r="M49" s="64">
        <v>77</v>
      </c>
      <c r="N49" s="64">
        <v>95</v>
      </c>
      <c r="O49" s="65">
        <v>137</v>
      </c>
      <c r="P49" s="48"/>
      <c r="Q49" s="48"/>
      <c r="R49" s="48"/>
      <c r="S49" s="48"/>
      <c r="T49" s="48"/>
      <c r="U49" s="48"/>
    </row>
    <row r="50" spans="1:21" ht="30.75" customHeight="1" x14ac:dyDescent="0.15">
      <c r="A50" s="48"/>
      <c r="B50" s="1178"/>
      <c r="C50" s="1179"/>
      <c r="D50" s="62"/>
      <c r="E50" s="1155" t="s">
        <v>15</v>
      </c>
      <c r="F50" s="1155"/>
      <c r="G50" s="1155"/>
      <c r="H50" s="1155"/>
      <c r="I50" s="1155"/>
      <c r="J50" s="1156"/>
      <c r="K50" s="63">
        <v>40</v>
      </c>
      <c r="L50" s="64">
        <v>40</v>
      </c>
      <c r="M50" s="64">
        <v>35</v>
      </c>
      <c r="N50" s="64">
        <v>35</v>
      </c>
      <c r="O50" s="65">
        <v>35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482</v>
      </c>
      <c r="L51" s="64" t="s">
        <v>482</v>
      </c>
      <c r="M51" s="64" t="s">
        <v>482</v>
      </c>
      <c r="N51" s="64" t="s">
        <v>482</v>
      </c>
      <c r="O51" s="65" t="s">
        <v>482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3332</v>
      </c>
      <c r="L52" s="64">
        <v>3193</v>
      </c>
      <c r="M52" s="64">
        <v>2966</v>
      </c>
      <c r="N52" s="64">
        <v>2693</v>
      </c>
      <c r="O52" s="65">
        <v>2214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-2620</v>
      </c>
      <c r="L53" s="69">
        <v>-2558</v>
      </c>
      <c r="M53" s="69">
        <v>-2397</v>
      </c>
      <c r="N53" s="69">
        <v>-2060</v>
      </c>
      <c r="O53" s="70">
        <v>-1566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548</v>
      </c>
      <c r="L58" s="84" t="s">
        <v>482</v>
      </c>
      <c r="M58" s="84" t="s">
        <v>482</v>
      </c>
      <c r="N58" s="84" t="s">
        <v>482</v>
      </c>
      <c r="O58" s="85" t="s">
        <v>482</v>
      </c>
    </row>
    <row r="59" spans="1:21" ht="31.5" customHeight="1" x14ac:dyDescent="0.15">
      <c r="B59" s="1163"/>
      <c r="C59" s="1164"/>
      <c r="D59" s="1170" t="s">
        <v>26</v>
      </c>
      <c r="E59" s="1171"/>
      <c r="F59" s="1171"/>
      <c r="G59" s="1171"/>
      <c r="H59" s="1171"/>
      <c r="I59" s="1171"/>
      <c r="J59" s="1172"/>
      <c r="K59" s="86">
        <v>554</v>
      </c>
      <c r="L59" s="87">
        <v>741</v>
      </c>
      <c r="M59" s="87">
        <v>929</v>
      </c>
      <c r="N59" s="87">
        <v>1116</v>
      </c>
      <c r="O59" s="88">
        <v>1304</v>
      </c>
    </row>
    <row r="60" spans="1:21" ht="31.5" customHeight="1" thickBot="1" x14ac:dyDescent="0.2">
      <c r="B60" s="1165"/>
      <c r="C60" s="1166"/>
      <c r="D60" s="1173" t="s">
        <v>27</v>
      </c>
      <c r="E60" s="1174"/>
      <c r="F60" s="1174"/>
      <c r="G60" s="1174"/>
      <c r="H60" s="1174"/>
      <c r="I60" s="1174"/>
      <c r="J60" s="1175"/>
      <c r="K60" s="89">
        <v>166</v>
      </c>
      <c r="L60" s="90">
        <v>229</v>
      </c>
      <c r="M60" s="90">
        <v>291</v>
      </c>
      <c r="N60" s="90">
        <v>353</v>
      </c>
      <c r="O60" s="91">
        <v>359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vL0p3zPD1/41XY3Yz36YNgUDj556S78uZacWN8Z7i6cYRPR8ttAViofbuLcXXwzhIHaS4qMDDvyLiZty+5BqNg==" saltValue="p3iGoPE2i6fH7f1Xy6Nk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L3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96" t="s">
        <v>30</v>
      </c>
      <c r="C41" s="1197"/>
      <c r="D41" s="105"/>
      <c r="E41" s="1198" t="s">
        <v>31</v>
      </c>
      <c r="F41" s="1198"/>
      <c r="G41" s="1198"/>
      <c r="H41" s="1199"/>
      <c r="I41" s="343">
        <v>4869</v>
      </c>
      <c r="J41" s="344">
        <v>5704</v>
      </c>
      <c r="K41" s="344">
        <v>7835</v>
      </c>
      <c r="L41" s="344">
        <v>10441</v>
      </c>
      <c r="M41" s="345">
        <v>13989</v>
      </c>
    </row>
    <row r="42" spans="2:13" ht="27.75" customHeight="1" x14ac:dyDescent="0.15">
      <c r="B42" s="1186"/>
      <c r="C42" s="1187"/>
      <c r="D42" s="106"/>
      <c r="E42" s="1190" t="s">
        <v>32</v>
      </c>
      <c r="F42" s="1190"/>
      <c r="G42" s="1190"/>
      <c r="H42" s="1191"/>
      <c r="I42" s="346">
        <v>551</v>
      </c>
      <c r="J42" s="347">
        <v>510</v>
      </c>
      <c r="K42" s="347">
        <v>475</v>
      </c>
      <c r="L42" s="347">
        <v>439</v>
      </c>
      <c r="M42" s="348">
        <v>404</v>
      </c>
    </row>
    <row r="43" spans="2:13" ht="27.75" customHeight="1" x14ac:dyDescent="0.15">
      <c r="B43" s="1186"/>
      <c r="C43" s="1187"/>
      <c r="D43" s="106"/>
      <c r="E43" s="1190" t="s">
        <v>33</v>
      </c>
      <c r="F43" s="1190"/>
      <c r="G43" s="1190"/>
      <c r="H43" s="1191"/>
      <c r="I43" s="346" t="s">
        <v>482</v>
      </c>
      <c r="J43" s="347" t="s">
        <v>482</v>
      </c>
      <c r="K43" s="347" t="s">
        <v>482</v>
      </c>
      <c r="L43" s="347" t="s">
        <v>482</v>
      </c>
      <c r="M43" s="348" t="s">
        <v>482</v>
      </c>
    </row>
    <row r="44" spans="2:13" ht="27.75" customHeight="1" x14ac:dyDescent="0.15">
      <c r="B44" s="1186"/>
      <c r="C44" s="1187"/>
      <c r="D44" s="106"/>
      <c r="E44" s="1190" t="s">
        <v>34</v>
      </c>
      <c r="F44" s="1190"/>
      <c r="G44" s="1190"/>
      <c r="H44" s="1191"/>
      <c r="I44" s="346">
        <v>1065</v>
      </c>
      <c r="J44" s="347">
        <v>1184</v>
      </c>
      <c r="K44" s="347">
        <v>1390</v>
      </c>
      <c r="L44" s="347">
        <v>1473</v>
      </c>
      <c r="M44" s="348">
        <v>1744</v>
      </c>
    </row>
    <row r="45" spans="2:13" ht="27.75" customHeight="1" x14ac:dyDescent="0.15">
      <c r="B45" s="1186"/>
      <c r="C45" s="1187"/>
      <c r="D45" s="106"/>
      <c r="E45" s="1190" t="s">
        <v>35</v>
      </c>
      <c r="F45" s="1190"/>
      <c r="G45" s="1190"/>
      <c r="H45" s="1191"/>
      <c r="I45" s="346">
        <v>9735</v>
      </c>
      <c r="J45" s="347">
        <v>9722</v>
      </c>
      <c r="K45" s="347">
        <v>9645</v>
      </c>
      <c r="L45" s="347">
        <v>9987</v>
      </c>
      <c r="M45" s="348">
        <v>10455</v>
      </c>
    </row>
    <row r="46" spans="2:13" ht="27.75" customHeight="1" x14ac:dyDescent="0.15">
      <c r="B46" s="1186"/>
      <c r="C46" s="1187"/>
      <c r="D46" s="107"/>
      <c r="E46" s="1190" t="s">
        <v>36</v>
      </c>
      <c r="F46" s="1190"/>
      <c r="G46" s="1190"/>
      <c r="H46" s="1191"/>
      <c r="I46" s="346" t="s">
        <v>482</v>
      </c>
      <c r="J46" s="347" t="s">
        <v>482</v>
      </c>
      <c r="K46" s="347" t="s">
        <v>482</v>
      </c>
      <c r="L46" s="347" t="s">
        <v>482</v>
      </c>
      <c r="M46" s="348" t="s">
        <v>482</v>
      </c>
    </row>
    <row r="47" spans="2:13" ht="27.75" customHeight="1" x14ac:dyDescent="0.15">
      <c r="B47" s="1186"/>
      <c r="C47" s="1187"/>
      <c r="D47" s="108"/>
      <c r="E47" s="1200" t="s">
        <v>37</v>
      </c>
      <c r="F47" s="1201"/>
      <c r="G47" s="1201"/>
      <c r="H47" s="1202"/>
      <c r="I47" s="346" t="s">
        <v>482</v>
      </c>
      <c r="J47" s="347" t="s">
        <v>482</v>
      </c>
      <c r="K47" s="347" t="s">
        <v>482</v>
      </c>
      <c r="L47" s="347" t="s">
        <v>482</v>
      </c>
      <c r="M47" s="348" t="s">
        <v>482</v>
      </c>
    </row>
    <row r="48" spans="2:13" ht="27.75" customHeight="1" x14ac:dyDescent="0.15">
      <c r="B48" s="1186"/>
      <c r="C48" s="1187"/>
      <c r="D48" s="106"/>
      <c r="E48" s="1190" t="s">
        <v>38</v>
      </c>
      <c r="F48" s="1190"/>
      <c r="G48" s="1190"/>
      <c r="H48" s="1191"/>
      <c r="I48" s="346" t="s">
        <v>482</v>
      </c>
      <c r="J48" s="347" t="s">
        <v>482</v>
      </c>
      <c r="K48" s="347" t="s">
        <v>482</v>
      </c>
      <c r="L48" s="347" t="s">
        <v>482</v>
      </c>
      <c r="M48" s="348" t="s">
        <v>482</v>
      </c>
    </row>
    <row r="49" spans="2:13" ht="27.75" customHeight="1" x14ac:dyDescent="0.15">
      <c r="B49" s="1188"/>
      <c r="C49" s="1189"/>
      <c r="D49" s="106"/>
      <c r="E49" s="1190" t="s">
        <v>39</v>
      </c>
      <c r="F49" s="1190"/>
      <c r="G49" s="1190"/>
      <c r="H49" s="1191"/>
      <c r="I49" s="346" t="s">
        <v>482</v>
      </c>
      <c r="J49" s="347" t="s">
        <v>482</v>
      </c>
      <c r="K49" s="347" t="s">
        <v>482</v>
      </c>
      <c r="L49" s="347" t="s">
        <v>482</v>
      </c>
      <c r="M49" s="348" t="s">
        <v>482</v>
      </c>
    </row>
    <row r="50" spans="2:13" ht="27.75" customHeight="1" x14ac:dyDescent="0.15">
      <c r="B50" s="1184" t="s">
        <v>40</v>
      </c>
      <c r="C50" s="1185"/>
      <c r="D50" s="109"/>
      <c r="E50" s="1190" t="s">
        <v>41</v>
      </c>
      <c r="F50" s="1190"/>
      <c r="G50" s="1190"/>
      <c r="H50" s="1191"/>
      <c r="I50" s="346">
        <v>56738</v>
      </c>
      <c r="J50" s="347">
        <v>63163</v>
      </c>
      <c r="K50" s="347">
        <v>63426</v>
      </c>
      <c r="L50" s="347">
        <v>61155</v>
      </c>
      <c r="M50" s="348">
        <v>53864</v>
      </c>
    </row>
    <row r="51" spans="2:13" ht="27.75" customHeight="1" x14ac:dyDescent="0.15">
      <c r="B51" s="1186"/>
      <c r="C51" s="1187"/>
      <c r="D51" s="106"/>
      <c r="E51" s="1190" t="s">
        <v>42</v>
      </c>
      <c r="F51" s="1190"/>
      <c r="G51" s="1190"/>
      <c r="H51" s="1191"/>
      <c r="I51" s="346" t="s">
        <v>482</v>
      </c>
      <c r="J51" s="347" t="s">
        <v>482</v>
      </c>
      <c r="K51" s="347" t="s">
        <v>482</v>
      </c>
      <c r="L51" s="347" t="s">
        <v>482</v>
      </c>
      <c r="M51" s="348" t="s">
        <v>482</v>
      </c>
    </row>
    <row r="52" spans="2:13" ht="27.75" customHeight="1" x14ac:dyDescent="0.15">
      <c r="B52" s="1188"/>
      <c r="C52" s="1189"/>
      <c r="D52" s="106"/>
      <c r="E52" s="1190" t="s">
        <v>43</v>
      </c>
      <c r="F52" s="1190"/>
      <c r="G52" s="1190"/>
      <c r="H52" s="1191"/>
      <c r="I52" s="346">
        <v>25166</v>
      </c>
      <c r="J52" s="347">
        <v>24095</v>
      </c>
      <c r="K52" s="347">
        <v>23198</v>
      </c>
      <c r="L52" s="347">
        <v>22378</v>
      </c>
      <c r="M52" s="348">
        <v>21536</v>
      </c>
    </row>
    <row r="53" spans="2:13" ht="27.75" customHeight="1" thickBot="1" x14ac:dyDescent="0.2">
      <c r="B53" s="1192" t="s">
        <v>19</v>
      </c>
      <c r="C53" s="1193"/>
      <c r="D53" s="110"/>
      <c r="E53" s="1194" t="s">
        <v>44</v>
      </c>
      <c r="F53" s="1194"/>
      <c r="G53" s="1194"/>
      <c r="H53" s="1195"/>
      <c r="I53" s="349">
        <v>-65684</v>
      </c>
      <c r="J53" s="350">
        <v>-70137</v>
      </c>
      <c r="K53" s="350">
        <v>-67280</v>
      </c>
      <c r="L53" s="350">
        <v>-61192</v>
      </c>
      <c r="M53" s="351">
        <v>-48809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1RBq9jjulC3OKkqEpJXvzw+wGlDI7IKsCVxRdmchEA9awQmniWZJlh7Nm/L5kD811Gobhalwu4BGrPrz3taCw==" saltValue="PO0PKsyfI0ovPBdFvTMk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1" t="s">
        <v>46</v>
      </c>
      <c r="D55" s="1211"/>
      <c r="E55" s="1212"/>
      <c r="F55" s="352">
        <v>18464</v>
      </c>
      <c r="G55" s="352">
        <v>21481</v>
      </c>
      <c r="H55" s="353">
        <v>17810</v>
      </c>
    </row>
    <row r="56" spans="2:8" ht="52.5" customHeight="1" x14ac:dyDescent="0.15">
      <c r="B56" s="122"/>
      <c r="C56" s="1213" t="s">
        <v>47</v>
      </c>
      <c r="D56" s="1213"/>
      <c r="E56" s="1214"/>
      <c r="F56" s="354">
        <v>57</v>
      </c>
      <c r="G56" s="354">
        <v>58</v>
      </c>
      <c r="H56" s="355">
        <v>60</v>
      </c>
    </row>
    <row r="57" spans="2:8" ht="53.25" customHeight="1" x14ac:dyDescent="0.15">
      <c r="B57" s="122"/>
      <c r="C57" s="1215" t="s">
        <v>48</v>
      </c>
      <c r="D57" s="1215"/>
      <c r="E57" s="1216"/>
      <c r="F57" s="356">
        <v>41585</v>
      </c>
      <c r="G57" s="356">
        <v>36037</v>
      </c>
      <c r="H57" s="357">
        <v>32574</v>
      </c>
    </row>
    <row r="58" spans="2:8" ht="45.75" customHeight="1" x14ac:dyDescent="0.15">
      <c r="B58" s="123"/>
      <c r="C58" s="1203" t="s">
        <v>549</v>
      </c>
      <c r="D58" s="1204"/>
      <c r="E58" s="1205"/>
      <c r="F58" s="358">
        <v>27721</v>
      </c>
      <c r="G58" s="358">
        <v>24481</v>
      </c>
      <c r="H58" s="359">
        <v>20954</v>
      </c>
    </row>
    <row r="59" spans="2:8" ht="45.75" customHeight="1" x14ac:dyDescent="0.15">
      <c r="B59" s="123"/>
      <c r="C59" s="1203" t="s">
        <v>550</v>
      </c>
      <c r="D59" s="1204"/>
      <c r="E59" s="1205"/>
      <c r="F59" s="358">
        <v>12984</v>
      </c>
      <c r="G59" s="358">
        <v>10649</v>
      </c>
      <c r="H59" s="359">
        <v>10735</v>
      </c>
    </row>
    <row r="60" spans="2:8" ht="45.75" customHeight="1" x14ac:dyDescent="0.15">
      <c r="B60" s="123"/>
      <c r="C60" s="1203" t="s">
        <v>551</v>
      </c>
      <c r="D60" s="1204"/>
      <c r="E60" s="1205"/>
      <c r="F60" s="358">
        <v>510</v>
      </c>
      <c r="G60" s="358">
        <v>510</v>
      </c>
      <c r="H60" s="359">
        <v>510</v>
      </c>
    </row>
    <row r="61" spans="2:8" ht="45.75" customHeight="1" x14ac:dyDescent="0.15">
      <c r="B61" s="123"/>
      <c r="C61" s="1203" t="s">
        <v>552</v>
      </c>
      <c r="D61" s="1204"/>
      <c r="E61" s="1205"/>
      <c r="F61" s="358">
        <v>123</v>
      </c>
      <c r="G61" s="358">
        <v>132</v>
      </c>
      <c r="H61" s="359">
        <v>110</v>
      </c>
    </row>
    <row r="62" spans="2:8" ht="45.75" customHeight="1" thickBot="1" x14ac:dyDescent="0.2">
      <c r="B62" s="124"/>
      <c r="C62" s="1206" t="s">
        <v>553</v>
      </c>
      <c r="D62" s="1207"/>
      <c r="E62" s="1208"/>
      <c r="F62" s="360">
        <v>96</v>
      </c>
      <c r="G62" s="360">
        <v>96</v>
      </c>
      <c r="H62" s="361">
        <v>96</v>
      </c>
    </row>
    <row r="63" spans="2:8" ht="52.5" customHeight="1" thickBot="1" x14ac:dyDescent="0.2">
      <c r="B63" s="125"/>
      <c r="C63" s="1209" t="s">
        <v>49</v>
      </c>
      <c r="D63" s="1209"/>
      <c r="E63" s="1210"/>
      <c r="F63" s="362">
        <v>60105</v>
      </c>
      <c r="G63" s="362">
        <v>57575</v>
      </c>
      <c r="H63" s="363">
        <v>50444</v>
      </c>
    </row>
    <row r="64" spans="2:8" x14ac:dyDescent="0.15"/>
  </sheetData>
  <sheetProtection algorithmName="SHA-512" hashValue="6sQfylwG7B4+cQFBuJ54TU7cMhagBJ50ahBtaj6KV6C5GJn/h1w485yi/VBovGLXiWZ3pikSMq7/C3lhXEEoKQ==" saltValue="JZP2Si9Cr0YQC008vJ/r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91876</v>
      </c>
      <c r="E3" s="144"/>
      <c r="F3" s="145">
        <v>50465</v>
      </c>
      <c r="G3" s="146"/>
      <c r="H3" s="147"/>
    </row>
    <row r="4" spans="1:8" x14ac:dyDescent="0.15">
      <c r="A4" s="148"/>
      <c r="B4" s="149"/>
      <c r="C4" s="150"/>
      <c r="D4" s="151">
        <v>45644</v>
      </c>
      <c r="E4" s="152"/>
      <c r="F4" s="153">
        <v>34193</v>
      </c>
      <c r="G4" s="154"/>
      <c r="H4" s="155"/>
    </row>
    <row r="5" spans="1:8" x14ac:dyDescent="0.15">
      <c r="A5" s="136" t="s">
        <v>515</v>
      </c>
      <c r="B5" s="141"/>
      <c r="C5" s="142"/>
      <c r="D5" s="143">
        <v>61252</v>
      </c>
      <c r="E5" s="144"/>
      <c r="F5" s="145">
        <v>51679</v>
      </c>
      <c r="G5" s="146"/>
      <c r="H5" s="147"/>
    </row>
    <row r="6" spans="1:8" x14ac:dyDescent="0.15">
      <c r="A6" s="148"/>
      <c r="B6" s="149"/>
      <c r="C6" s="150"/>
      <c r="D6" s="151">
        <v>50822</v>
      </c>
      <c r="E6" s="152"/>
      <c r="F6" s="153">
        <v>35132</v>
      </c>
      <c r="G6" s="154"/>
      <c r="H6" s="155"/>
    </row>
    <row r="7" spans="1:8" x14ac:dyDescent="0.15">
      <c r="A7" s="136" t="s">
        <v>516</v>
      </c>
      <c r="B7" s="141"/>
      <c r="C7" s="142"/>
      <c r="D7" s="143">
        <v>75205</v>
      </c>
      <c r="E7" s="144"/>
      <c r="F7" s="145">
        <v>49665</v>
      </c>
      <c r="G7" s="146"/>
      <c r="H7" s="147"/>
    </row>
    <row r="8" spans="1:8" x14ac:dyDescent="0.15">
      <c r="A8" s="148"/>
      <c r="B8" s="149"/>
      <c r="C8" s="150"/>
      <c r="D8" s="151">
        <v>70048</v>
      </c>
      <c r="E8" s="152"/>
      <c r="F8" s="153">
        <v>34678</v>
      </c>
      <c r="G8" s="154"/>
      <c r="H8" s="155"/>
    </row>
    <row r="9" spans="1:8" x14ac:dyDescent="0.15">
      <c r="A9" s="136" t="s">
        <v>517</v>
      </c>
      <c r="B9" s="141"/>
      <c r="C9" s="142"/>
      <c r="D9" s="143">
        <v>54311</v>
      </c>
      <c r="E9" s="144"/>
      <c r="F9" s="145">
        <v>63439</v>
      </c>
      <c r="G9" s="146"/>
      <c r="H9" s="147"/>
    </row>
    <row r="10" spans="1:8" x14ac:dyDescent="0.15">
      <c r="A10" s="148"/>
      <c r="B10" s="149"/>
      <c r="C10" s="150"/>
      <c r="D10" s="151">
        <v>49579</v>
      </c>
      <c r="E10" s="152"/>
      <c r="F10" s="153">
        <v>46463</v>
      </c>
      <c r="G10" s="154"/>
      <c r="H10" s="155"/>
    </row>
    <row r="11" spans="1:8" x14ac:dyDescent="0.15">
      <c r="A11" s="136" t="s">
        <v>518</v>
      </c>
      <c r="B11" s="141"/>
      <c r="C11" s="142"/>
      <c r="D11" s="143">
        <v>76792</v>
      </c>
      <c r="E11" s="144"/>
      <c r="F11" s="145">
        <v>60097</v>
      </c>
      <c r="G11" s="146"/>
      <c r="H11" s="147"/>
    </row>
    <row r="12" spans="1:8" x14ac:dyDescent="0.15">
      <c r="A12" s="148"/>
      <c r="B12" s="149"/>
      <c r="C12" s="156"/>
      <c r="D12" s="151">
        <v>68348</v>
      </c>
      <c r="E12" s="152"/>
      <c r="F12" s="153">
        <v>43011</v>
      </c>
      <c r="G12" s="154"/>
      <c r="H12" s="155"/>
    </row>
    <row r="13" spans="1:8" x14ac:dyDescent="0.15">
      <c r="A13" s="136"/>
      <c r="B13" s="141"/>
      <c r="C13" s="157"/>
      <c r="D13" s="158">
        <v>71887</v>
      </c>
      <c r="E13" s="159"/>
      <c r="F13" s="160">
        <v>55069</v>
      </c>
      <c r="G13" s="161"/>
      <c r="H13" s="147"/>
    </row>
    <row r="14" spans="1:8" x14ac:dyDescent="0.15">
      <c r="A14" s="148"/>
      <c r="B14" s="149"/>
      <c r="C14" s="150"/>
      <c r="D14" s="151">
        <v>56888</v>
      </c>
      <c r="E14" s="152"/>
      <c r="F14" s="153">
        <v>38695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13.33</v>
      </c>
      <c r="C19" s="162">
        <f>ROUND(VALUE(SUBSTITUTE(実質収支比率等に係る経年分析!G$48,"▲","-")),2)</f>
        <v>10.46</v>
      </c>
      <c r="D19" s="162">
        <f>ROUND(VALUE(SUBSTITUTE(実質収支比率等に係る経年分析!H$48,"▲","-")),2)</f>
        <v>8.4499999999999993</v>
      </c>
      <c r="E19" s="162">
        <f>ROUND(VALUE(SUBSTITUTE(実質収支比率等に係る経年分析!I$48,"▲","-")),2)</f>
        <v>7.98</v>
      </c>
      <c r="F19" s="162">
        <f>ROUND(VALUE(SUBSTITUTE(実質収支比率等に係る経年分析!J$48,"▲","-")),2)</f>
        <v>10.75</v>
      </c>
    </row>
    <row r="20" spans="1:11" x14ac:dyDescent="0.15">
      <c r="A20" s="162" t="s">
        <v>53</v>
      </c>
      <c r="B20" s="162">
        <f>ROUND(VALUE(SUBSTITUTE(実質収支比率等に係る経年分析!F$47,"▲","-")),2)</f>
        <v>30.61</v>
      </c>
      <c r="C20" s="162">
        <f>ROUND(VALUE(SUBSTITUTE(実質収支比率等に係る経年分析!G$47,"▲","-")),2)</f>
        <v>30.52</v>
      </c>
      <c r="D20" s="162">
        <f>ROUND(VALUE(SUBSTITUTE(実質収支比率等に係る経年分析!H$47,"▲","-")),2)</f>
        <v>27.46</v>
      </c>
      <c r="E20" s="162">
        <f>ROUND(VALUE(SUBSTITUTE(実質収支比率等に係る経年分析!I$47,"▲","-")),2)</f>
        <v>30.9</v>
      </c>
      <c r="F20" s="162">
        <f>ROUND(VALUE(SUBSTITUTE(実質収支比率等に係る経年分析!J$47,"▲","-")),2)</f>
        <v>23.89</v>
      </c>
    </row>
    <row r="21" spans="1:11" x14ac:dyDescent="0.15">
      <c r="A21" s="162" t="s">
        <v>54</v>
      </c>
      <c r="B21" s="162">
        <f>IF(ISNUMBER(VALUE(SUBSTITUTE(実質収支比率等に係る経年分析!F$49,"▲","-"))),ROUND(VALUE(SUBSTITUTE(実質収支比率等に係る経年分析!F$49,"▲","-")),2),NA())</f>
        <v>2.6</v>
      </c>
      <c r="C21" s="162">
        <f>IF(ISNUMBER(VALUE(SUBSTITUTE(実質収支比率等に係る経年分析!G$49,"▲","-"))),ROUND(VALUE(SUBSTITUTE(実質収支比率等に係る経年分析!G$49,"▲","-")),2),NA())</f>
        <v>-0.78</v>
      </c>
      <c r="D21" s="162">
        <f>IF(ISNUMBER(VALUE(SUBSTITUTE(実質収支比率等に係る経年分析!H$49,"▲","-"))),ROUND(VALUE(SUBSTITUTE(実質収支比率等に係る経年分析!H$49,"▲","-")),2),NA())</f>
        <v>-3.35</v>
      </c>
      <c r="E21" s="162">
        <f>IF(ISNUMBER(VALUE(SUBSTITUTE(実質収支比率等に係る経年分析!I$49,"▲","-"))),ROUND(VALUE(SUBSTITUTE(実質収支比率等に係る経年分析!I$49,"▲","-")),2),NA())</f>
        <v>4.1399999999999997</v>
      </c>
      <c r="F21" s="162">
        <f>IF(ISNUMBER(VALUE(SUBSTITUTE(実質収支比率等に係る経年分析!J$49,"▲","-"))),ROUND(VALUE(SUBSTITUTE(実質収支比率等に係る経年分析!J$49,"▲","-")),2),NA())</f>
        <v>-1.61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0.14000000000000001</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0.51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10.46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8.4499999999999993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3332</v>
      </c>
      <c r="E42" s="164"/>
      <c r="F42" s="164"/>
      <c r="G42" s="164">
        <f>'実質公債費比率（分子）の構造'!L$52</f>
        <v>3193</v>
      </c>
      <c r="H42" s="164"/>
      <c r="I42" s="164"/>
      <c r="J42" s="164">
        <f>'実質公債費比率（分子）の構造'!M$52</f>
        <v>2966</v>
      </c>
      <c r="K42" s="164"/>
      <c r="L42" s="164"/>
      <c r="M42" s="164">
        <f>'実質公債費比率（分子）の構造'!N$52</f>
        <v>2693</v>
      </c>
      <c r="N42" s="164"/>
      <c r="O42" s="164"/>
      <c r="P42" s="164">
        <f>'実質公債費比率（分子）の構造'!O$52</f>
        <v>2214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40</v>
      </c>
      <c r="C44" s="164"/>
      <c r="D44" s="164"/>
      <c r="E44" s="164">
        <f>'実質公債費比率（分子）の構造'!L$50</f>
        <v>40</v>
      </c>
      <c r="F44" s="164"/>
      <c r="G44" s="164"/>
      <c r="H44" s="164">
        <f>'実質公債費比率（分子）の構造'!M$50</f>
        <v>35</v>
      </c>
      <c r="I44" s="164"/>
      <c r="J44" s="164"/>
      <c r="K44" s="164">
        <f>'実質公債費比率（分子）の構造'!N$50</f>
        <v>35</v>
      </c>
      <c r="L44" s="164"/>
      <c r="M44" s="164"/>
      <c r="N44" s="164">
        <f>'実質公債費比率（分子）の構造'!O$50</f>
        <v>35</v>
      </c>
      <c r="O44" s="164"/>
      <c r="P44" s="164"/>
    </row>
    <row r="45" spans="1:16" x14ac:dyDescent="0.15">
      <c r="A45" s="164" t="s">
        <v>63</v>
      </c>
      <c r="B45" s="164">
        <f>'実質公債費比率（分子）の構造'!K$49</f>
        <v>83</v>
      </c>
      <c r="C45" s="164"/>
      <c r="D45" s="164"/>
      <c r="E45" s="164">
        <f>'実質公債費比率（分子）の構造'!L$49</f>
        <v>81</v>
      </c>
      <c r="F45" s="164"/>
      <c r="G45" s="164"/>
      <c r="H45" s="164">
        <f>'実質公債費比率（分子）の構造'!M$49</f>
        <v>77</v>
      </c>
      <c r="I45" s="164"/>
      <c r="J45" s="164"/>
      <c r="K45" s="164">
        <f>'実質公債費比率（分子）の構造'!N$49</f>
        <v>95</v>
      </c>
      <c r="L45" s="164"/>
      <c r="M45" s="164"/>
      <c r="N45" s="164">
        <f>'実質公債費比率（分子）の構造'!O$49</f>
        <v>137</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f>'実質公債費比率（分子）の構造'!K$47</f>
        <v>62</v>
      </c>
      <c r="C47" s="164"/>
      <c r="D47" s="164"/>
      <c r="E47" s="164">
        <f>'実質公債費比率（分子）の構造'!L$47</f>
        <v>62</v>
      </c>
      <c r="F47" s="164"/>
      <c r="G47" s="164"/>
      <c r="H47" s="164">
        <f>'実質公債費比率（分子）の構造'!M$47</f>
        <v>62</v>
      </c>
      <c r="I47" s="164"/>
      <c r="J47" s="164"/>
      <c r="K47" s="164">
        <f>'実質公債費比率（分子）の構造'!N$47</f>
        <v>62</v>
      </c>
      <c r="L47" s="164"/>
      <c r="M47" s="164"/>
      <c r="N47" s="164">
        <f>'実質公債費比率（分子）の構造'!O$47</f>
        <v>62</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527</v>
      </c>
      <c r="C49" s="164"/>
      <c r="D49" s="164"/>
      <c r="E49" s="164">
        <f>'実質公債費比率（分子）の構造'!L$45</f>
        <v>452</v>
      </c>
      <c r="F49" s="164"/>
      <c r="G49" s="164"/>
      <c r="H49" s="164">
        <f>'実質公債費比率（分子）の構造'!M$45</f>
        <v>395</v>
      </c>
      <c r="I49" s="164"/>
      <c r="J49" s="164"/>
      <c r="K49" s="164">
        <f>'実質公債費比率（分子）の構造'!N$45</f>
        <v>441</v>
      </c>
      <c r="L49" s="164"/>
      <c r="M49" s="164"/>
      <c r="N49" s="164">
        <f>'実質公債費比率（分子）の構造'!O$45</f>
        <v>414</v>
      </c>
      <c r="O49" s="164"/>
      <c r="P49" s="164"/>
    </row>
    <row r="50" spans="1:16" x14ac:dyDescent="0.15">
      <c r="A50" s="164" t="s">
        <v>67</v>
      </c>
      <c r="B50" s="164" t="e">
        <f>NA()</f>
        <v>#N/A</v>
      </c>
      <c r="C50" s="164">
        <f>IF(ISNUMBER('実質公債費比率（分子）の構造'!K$53),'実質公債費比率（分子）の構造'!K$53,NA())</f>
        <v>-2620</v>
      </c>
      <c r="D50" s="164" t="e">
        <f>NA()</f>
        <v>#N/A</v>
      </c>
      <c r="E50" s="164" t="e">
        <f>NA()</f>
        <v>#N/A</v>
      </c>
      <c r="F50" s="164">
        <f>IF(ISNUMBER('実質公債費比率（分子）の構造'!L$53),'実質公債費比率（分子）の構造'!L$53,NA())</f>
        <v>-2558</v>
      </c>
      <c r="G50" s="164" t="e">
        <f>NA()</f>
        <v>#N/A</v>
      </c>
      <c r="H50" s="164" t="e">
        <f>NA()</f>
        <v>#N/A</v>
      </c>
      <c r="I50" s="164">
        <f>IF(ISNUMBER('実質公債費比率（分子）の構造'!M$53),'実質公債費比率（分子）の構造'!M$53,NA())</f>
        <v>-2397</v>
      </c>
      <c r="J50" s="164" t="e">
        <f>NA()</f>
        <v>#N/A</v>
      </c>
      <c r="K50" s="164" t="e">
        <f>NA()</f>
        <v>#N/A</v>
      </c>
      <c r="L50" s="164">
        <f>IF(ISNUMBER('実質公債費比率（分子）の構造'!N$53),'実質公債費比率（分子）の構造'!N$53,NA())</f>
        <v>-2060</v>
      </c>
      <c r="M50" s="164" t="e">
        <f>NA()</f>
        <v>#N/A</v>
      </c>
      <c r="N50" s="164" t="e">
        <f>NA()</f>
        <v>#N/A</v>
      </c>
      <c r="O50" s="164">
        <f>IF(ISNUMBER('実質公債費比率（分子）の構造'!O$53),'実質公債費比率（分子）の構造'!O$53,NA())</f>
        <v>-1566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25166</v>
      </c>
      <c r="E56" s="163"/>
      <c r="F56" s="163"/>
      <c r="G56" s="163">
        <f>'将来負担比率（分子）の構造'!J$52</f>
        <v>24095</v>
      </c>
      <c r="H56" s="163"/>
      <c r="I56" s="163"/>
      <c r="J56" s="163">
        <f>'将来負担比率（分子）の構造'!K$52</f>
        <v>23198</v>
      </c>
      <c r="K56" s="163"/>
      <c r="L56" s="163"/>
      <c r="M56" s="163">
        <f>'将来負担比率（分子）の構造'!L$52</f>
        <v>22378</v>
      </c>
      <c r="N56" s="163"/>
      <c r="O56" s="163"/>
      <c r="P56" s="163">
        <f>'将来負担比率（分子）の構造'!M$52</f>
        <v>21536</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56738</v>
      </c>
      <c r="E58" s="163"/>
      <c r="F58" s="163"/>
      <c r="G58" s="163">
        <f>'将来負担比率（分子）の構造'!J$50</f>
        <v>63163</v>
      </c>
      <c r="H58" s="163"/>
      <c r="I58" s="163"/>
      <c r="J58" s="163">
        <f>'将来負担比率（分子）の構造'!K$50</f>
        <v>63426</v>
      </c>
      <c r="K58" s="163"/>
      <c r="L58" s="163"/>
      <c r="M58" s="163">
        <f>'将来負担比率（分子）の構造'!L$50</f>
        <v>61155</v>
      </c>
      <c r="N58" s="163"/>
      <c r="O58" s="163"/>
      <c r="P58" s="163">
        <f>'将来負担比率（分子）の構造'!M$50</f>
        <v>53864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9735</v>
      </c>
      <c r="C62" s="163"/>
      <c r="D62" s="163"/>
      <c r="E62" s="163">
        <f>'将来負担比率（分子）の構造'!J$45</f>
        <v>9722</v>
      </c>
      <c r="F62" s="163"/>
      <c r="G62" s="163"/>
      <c r="H62" s="163">
        <f>'将来負担比率（分子）の構造'!K$45</f>
        <v>9645</v>
      </c>
      <c r="I62" s="163"/>
      <c r="J62" s="163"/>
      <c r="K62" s="163">
        <f>'将来負担比率（分子）の構造'!L$45</f>
        <v>9987</v>
      </c>
      <c r="L62" s="163"/>
      <c r="M62" s="163"/>
      <c r="N62" s="163">
        <f>'将来負担比率（分子）の構造'!M$45</f>
        <v>10455</v>
      </c>
      <c r="O62" s="163"/>
      <c r="P62" s="163"/>
    </row>
    <row r="63" spans="1:16" x14ac:dyDescent="0.15">
      <c r="A63" s="163" t="s">
        <v>34</v>
      </c>
      <c r="B63" s="163">
        <f>'将来負担比率（分子）の構造'!I$44</f>
        <v>1065</v>
      </c>
      <c r="C63" s="163"/>
      <c r="D63" s="163"/>
      <c r="E63" s="163">
        <f>'将来負担比率（分子）の構造'!J$44</f>
        <v>1184</v>
      </c>
      <c r="F63" s="163"/>
      <c r="G63" s="163"/>
      <c r="H63" s="163">
        <f>'将来負担比率（分子）の構造'!K$44</f>
        <v>1390</v>
      </c>
      <c r="I63" s="163"/>
      <c r="J63" s="163"/>
      <c r="K63" s="163">
        <f>'将来負担比率（分子）の構造'!L$44</f>
        <v>1473</v>
      </c>
      <c r="L63" s="163"/>
      <c r="M63" s="163"/>
      <c r="N63" s="163">
        <f>'将来負担比率（分子）の構造'!M$44</f>
        <v>1744</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f>'将来負担比率（分子）の構造'!I$42</f>
        <v>551</v>
      </c>
      <c r="C65" s="163"/>
      <c r="D65" s="163"/>
      <c r="E65" s="163">
        <f>'将来負担比率（分子）の構造'!J$42</f>
        <v>510</v>
      </c>
      <c r="F65" s="163"/>
      <c r="G65" s="163"/>
      <c r="H65" s="163">
        <f>'将来負担比率（分子）の構造'!K$42</f>
        <v>475</v>
      </c>
      <c r="I65" s="163"/>
      <c r="J65" s="163"/>
      <c r="K65" s="163">
        <f>'将来負担比率（分子）の構造'!L$42</f>
        <v>439</v>
      </c>
      <c r="L65" s="163"/>
      <c r="M65" s="163"/>
      <c r="N65" s="163">
        <f>'将来負担比率（分子）の構造'!M$42</f>
        <v>404</v>
      </c>
      <c r="O65" s="163"/>
      <c r="P65" s="163"/>
    </row>
    <row r="66" spans="1:16" x14ac:dyDescent="0.15">
      <c r="A66" s="163" t="s">
        <v>31</v>
      </c>
      <c r="B66" s="163">
        <f>'将来負担比率（分子）の構造'!I$41</f>
        <v>4869</v>
      </c>
      <c r="C66" s="163"/>
      <c r="D66" s="163"/>
      <c r="E66" s="163">
        <f>'将来負担比率（分子）の構造'!J$41</f>
        <v>5704</v>
      </c>
      <c r="F66" s="163"/>
      <c r="G66" s="163"/>
      <c r="H66" s="163">
        <f>'将来負担比率（分子）の構造'!K$41</f>
        <v>7835</v>
      </c>
      <c r="I66" s="163"/>
      <c r="J66" s="163"/>
      <c r="K66" s="163">
        <f>'将来負担比率（分子）の構造'!L$41</f>
        <v>10441</v>
      </c>
      <c r="L66" s="163"/>
      <c r="M66" s="163"/>
      <c r="N66" s="163">
        <f>'将来負担比率（分子）の構造'!M$41</f>
        <v>13989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18464</v>
      </c>
      <c r="C72" s="167">
        <f>基金残高に係る経年分析!G55</f>
        <v>21481</v>
      </c>
      <c r="D72" s="167">
        <f>基金残高に係る経年分析!H55</f>
        <v>17810</v>
      </c>
    </row>
    <row r="73" spans="1:16" x14ac:dyDescent="0.15">
      <c r="A73" s="166" t="s">
        <v>74</v>
      </c>
      <c r="B73" s="167">
        <f>基金残高に係る経年分析!F56</f>
        <v>57</v>
      </c>
      <c r="C73" s="167">
        <f>基金残高に係る経年分析!G56</f>
        <v>58</v>
      </c>
      <c r="D73" s="167">
        <f>基金残高に係る経年分析!H56</f>
        <v>60</v>
      </c>
    </row>
    <row r="74" spans="1:16" x14ac:dyDescent="0.15">
      <c r="A74" s="166" t="s">
        <v>75</v>
      </c>
      <c r="B74" s="167">
        <f>基金残高に係る経年分析!F57</f>
        <v>41585</v>
      </c>
      <c r="C74" s="167">
        <f>基金残高に係る経年分析!G57</f>
        <v>36037</v>
      </c>
      <c r="D74" s="167">
        <f>基金残高に係る経年分析!H57</f>
        <v>32574</v>
      </c>
    </row>
  </sheetData>
  <sheetProtection algorithmName="SHA-512" hashValue="VEyJuasnVzndevfKupMkOWnTQJQdLdO/V8Oy/XHH2Rk7RuO2L+NfGpgkQJRyRD3SIWt0uTi211W4/+mDb48mrg==" saltValue="UlfeOuyUzSg4B32JkLTn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40769349</v>
      </c>
      <c r="S5" s="677"/>
      <c r="T5" s="677"/>
      <c r="U5" s="677"/>
      <c r="V5" s="677"/>
      <c r="W5" s="677"/>
      <c r="X5" s="677"/>
      <c r="Y5" s="702"/>
      <c r="Z5" s="715">
        <v>28.4</v>
      </c>
      <c r="AA5" s="715"/>
      <c r="AB5" s="715"/>
      <c r="AC5" s="715"/>
      <c r="AD5" s="716">
        <v>40769349</v>
      </c>
      <c r="AE5" s="716"/>
      <c r="AF5" s="716"/>
      <c r="AG5" s="716"/>
      <c r="AH5" s="716"/>
      <c r="AI5" s="716"/>
      <c r="AJ5" s="716"/>
      <c r="AK5" s="716"/>
      <c r="AL5" s="703">
        <v>51.3</v>
      </c>
      <c r="AM5" s="685"/>
      <c r="AN5" s="685"/>
      <c r="AO5" s="704"/>
      <c r="AP5" s="679" t="s">
        <v>216</v>
      </c>
      <c r="AQ5" s="680"/>
      <c r="AR5" s="680"/>
      <c r="AS5" s="680"/>
      <c r="AT5" s="680"/>
      <c r="AU5" s="680"/>
      <c r="AV5" s="680"/>
      <c r="AW5" s="680"/>
      <c r="AX5" s="680"/>
      <c r="AY5" s="680"/>
      <c r="AZ5" s="680"/>
      <c r="BA5" s="680"/>
      <c r="BB5" s="680"/>
      <c r="BC5" s="680"/>
      <c r="BD5" s="680"/>
      <c r="BE5" s="680"/>
      <c r="BF5" s="681"/>
      <c r="BG5" s="621">
        <v>40734607</v>
      </c>
      <c r="BH5" s="622"/>
      <c r="BI5" s="622"/>
      <c r="BJ5" s="622"/>
      <c r="BK5" s="622"/>
      <c r="BL5" s="622"/>
      <c r="BM5" s="622"/>
      <c r="BN5" s="623"/>
      <c r="BO5" s="659">
        <v>99.9</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292521</v>
      </c>
      <c r="S6" s="622"/>
      <c r="T6" s="622"/>
      <c r="U6" s="622"/>
      <c r="V6" s="622"/>
      <c r="W6" s="622"/>
      <c r="X6" s="622"/>
      <c r="Y6" s="623"/>
      <c r="Z6" s="659">
        <v>0.2</v>
      </c>
      <c r="AA6" s="659"/>
      <c r="AB6" s="659"/>
      <c r="AC6" s="659"/>
      <c r="AD6" s="660">
        <v>292521</v>
      </c>
      <c r="AE6" s="660"/>
      <c r="AF6" s="660"/>
      <c r="AG6" s="660"/>
      <c r="AH6" s="660"/>
      <c r="AI6" s="660"/>
      <c r="AJ6" s="660"/>
      <c r="AK6" s="660"/>
      <c r="AL6" s="624">
        <v>0.4</v>
      </c>
      <c r="AM6" s="625"/>
      <c r="AN6" s="625"/>
      <c r="AO6" s="661"/>
      <c r="AP6" s="618" t="s">
        <v>221</v>
      </c>
      <c r="AQ6" s="619"/>
      <c r="AR6" s="619"/>
      <c r="AS6" s="619"/>
      <c r="AT6" s="619"/>
      <c r="AU6" s="619"/>
      <c r="AV6" s="619"/>
      <c r="AW6" s="619"/>
      <c r="AX6" s="619"/>
      <c r="AY6" s="619"/>
      <c r="AZ6" s="619"/>
      <c r="BA6" s="619"/>
      <c r="BB6" s="619"/>
      <c r="BC6" s="619"/>
      <c r="BD6" s="619"/>
      <c r="BE6" s="619"/>
      <c r="BF6" s="620"/>
      <c r="BG6" s="621">
        <v>40734607</v>
      </c>
      <c r="BH6" s="622"/>
      <c r="BI6" s="622"/>
      <c r="BJ6" s="622"/>
      <c r="BK6" s="622"/>
      <c r="BL6" s="622"/>
      <c r="BM6" s="622"/>
      <c r="BN6" s="623"/>
      <c r="BO6" s="659">
        <v>99.9</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683172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682215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214060</v>
      </c>
      <c r="S7" s="622"/>
      <c r="T7" s="622"/>
      <c r="U7" s="622"/>
      <c r="V7" s="622"/>
      <c r="W7" s="622"/>
      <c r="X7" s="622"/>
      <c r="Y7" s="623"/>
      <c r="Z7" s="659">
        <v>0.1</v>
      </c>
      <c r="AA7" s="659"/>
      <c r="AB7" s="659"/>
      <c r="AC7" s="659"/>
      <c r="AD7" s="660">
        <v>214060</v>
      </c>
      <c r="AE7" s="660"/>
      <c r="AF7" s="660"/>
      <c r="AG7" s="660"/>
      <c r="AH7" s="660"/>
      <c r="AI7" s="660"/>
      <c r="AJ7" s="660"/>
      <c r="AK7" s="660"/>
      <c r="AL7" s="624">
        <v>0.3</v>
      </c>
      <c r="AM7" s="625"/>
      <c r="AN7" s="625"/>
      <c r="AO7" s="661"/>
      <c r="AP7" s="618" t="s">
        <v>224</v>
      </c>
      <c r="AQ7" s="619"/>
      <c r="AR7" s="619"/>
      <c r="AS7" s="619"/>
      <c r="AT7" s="619"/>
      <c r="AU7" s="619"/>
      <c r="AV7" s="619"/>
      <c r="AW7" s="619"/>
      <c r="AX7" s="619"/>
      <c r="AY7" s="619"/>
      <c r="AZ7" s="619"/>
      <c r="BA7" s="619"/>
      <c r="BB7" s="619"/>
      <c r="BC7" s="619"/>
      <c r="BD7" s="619"/>
      <c r="BE7" s="619"/>
      <c r="BF7" s="620"/>
      <c r="BG7" s="621">
        <v>39620282</v>
      </c>
      <c r="BH7" s="622"/>
      <c r="BI7" s="622"/>
      <c r="BJ7" s="622"/>
      <c r="BK7" s="622"/>
      <c r="BL7" s="622"/>
      <c r="BM7" s="622"/>
      <c r="BN7" s="623"/>
      <c r="BO7" s="659">
        <v>97.2</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27628903</v>
      </c>
      <c r="CS7" s="622"/>
      <c r="CT7" s="622"/>
      <c r="CU7" s="622"/>
      <c r="CV7" s="622"/>
      <c r="CW7" s="622"/>
      <c r="CX7" s="622"/>
      <c r="CY7" s="623"/>
      <c r="CZ7" s="659">
        <v>20.399999999999999</v>
      </c>
      <c r="DA7" s="659"/>
      <c r="DB7" s="659"/>
      <c r="DC7" s="659"/>
      <c r="DD7" s="627">
        <v>6401258</v>
      </c>
      <c r="DE7" s="622"/>
      <c r="DF7" s="622"/>
      <c r="DG7" s="622"/>
      <c r="DH7" s="622"/>
      <c r="DI7" s="622"/>
      <c r="DJ7" s="622"/>
      <c r="DK7" s="622"/>
      <c r="DL7" s="622"/>
      <c r="DM7" s="622"/>
      <c r="DN7" s="622"/>
      <c r="DO7" s="622"/>
      <c r="DP7" s="623"/>
      <c r="DQ7" s="627">
        <v>20507955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1106222</v>
      </c>
      <c r="S8" s="622"/>
      <c r="T8" s="622"/>
      <c r="U8" s="622"/>
      <c r="V8" s="622"/>
      <c r="W8" s="622"/>
      <c r="X8" s="622"/>
      <c r="Y8" s="623"/>
      <c r="Z8" s="659">
        <v>0.8</v>
      </c>
      <c r="AA8" s="659"/>
      <c r="AB8" s="659"/>
      <c r="AC8" s="659"/>
      <c r="AD8" s="660">
        <v>1106222</v>
      </c>
      <c r="AE8" s="660"/>
      <c r="AF8" s="660"/>
      <c r="AG8" s="660"/>
      <c r="AH8" s="660"/>
      <c r="AI8" s="660"/>
      <c r="AJ8" s="660"/>
      <c r="AK8" s="660"/>
      <c r="AL8" s="624">
        <v>1.4</v>
      </c>
      <c r="AM8" s="625"/>
      <c r="AN8" s="625"/>
      <c r="AO8" s="661"/>
      <c r="AP8" s="618" t="s">
        <v>227</v>
      </c>
      <c r="AQ8" s="619"/>
      <c r="AR8" s="619"/>
      <c r="AS8" s="619"/>
      <c r="AT8" s="619"/>
      <c r="AU8" s="619"/>
      <c r="AV8" s="619"/>
      <c r="AW8" s="619"/>
      <c r="AX8" s="619"/>
      <c r="AY8" s="619"/>
      <c r="AZ8" s="619"/>
      <c r="BA8" s="619"/>
      <c r="BB8" s="619"/>
      <c r="BC8" s="619"/>
      <c r="BD8" s="619"/>
      <c r="BE8" s="619"/>
      <c r="BF8" s="620"/>
      <c r="BG8" s="621">
        <v>421893</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62671071</v>
      </c>
      <c r="CS8" s="622"/>
      <c r="CT8" s="622"/>
      <c r="CU8" s="622"/>
      <c r="CV8" s="622"/>
      <c r="CW8" s="622"/>
      <c r="CX8" s="622"/>
      <c r="CY8" s="623"/>
      <c r="CZ8" s="659">
        <v>46.3</v>
      </c>
      <c r="DA8" s="659"/>
      <c r="DB8" s="659"/>
      <c r="DC8" s="659"/>
      <c r="DD8" s="627">
        <v>2049069</v>
      </c>
      <c r="DE8" s="622"/>
      <c r="DF8" s="622"/>
      <c r="DG8" s="622"/>
      <c r="DH8" s="622"/>
      <c r="DI8" s="622"/>
      <c r="DJ8" s="622"/>
      <c r="DK8" s="622"/>
      <c r="DL8" s="622"/>
      <c r="DM8" s="622"/>
      <c r="DN8" s="622"/>
      <c r="DO8" s="622"/>
      <c r="DP8" s="623"/>
      <c r="DQ8" s="627">
        <v>37350597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1619529</v>
      </c>
      <c r="S9" s="622"/>
      <c r="T9" s="622"/>
      <c r="U9" s="622"/>
      <c r="V9" s="622"/>
      <c r="W9" s="622"/>
      <c r="X9" s="622"/>
      <c r="Y9" s="623"/>
      <c r="Z9" s="659">
        <v>1.1000000000000001</v>
      </c>
      <c r="AA9" s="659"/>
      <c r="AB9" s="659"/>
      <c r="AC9" s="659"/>
      <c r="AD9" s="660">
        <v>1619529</v>
      </c>
      <c r="AE9" s="660"/>
      <c r="AF9" s="660"/>
      <c r="AG9" s="660"/>
      <c r="AH9" s="660"/>
      <c r="AI9" s="660"/>
      <c r="AJ9" s="660"/>
      <c r="AK9" s="660"/>
      <c r="AL9" s="624">
        <v>2</v>
      </c>
      <c r="AM9" s="625"/>
      <c r="AN9" s="625"/>
      <c r="AO9" s="661"/>
      <c r="AP9" s="618" t="s">
        <v>230</v>
      </c>
      <c r="AQ9" s="619"/>
      <c r="AR9" s="619"/>
      <c r="AS9" s="619"/>
      <c r="AT9" s="619"/>
      <c r="AU9" s="619"/>
      <c r="AV9" s="619"/>
      <c r="AW9" s="619"/>
      <c r="AX9" s="619"/>
      <c r="AY9" s="619"/>
      <c r="AZ9" s="619"/>
      <c r="BA9" s="619"/>
      <c r="BB9" s="619"/>
      <c r="BC9" s="619"/>
      <c r="BD9" s="619"/>
      <c r="BE9" s="619"/>
      <c r="BF9" s="620"/>
      <c r="BG9" s="621">
        <v>39198389</v>
      </c>
      <c r="BH9" s="622"/>
      <c r="BI9" s="622"/>
      <c r="BJ9" s="622"/>
      <c r="BK9" s="622"/>
      <c r="BL9" s="622"/>
      <c r="BM9" s="622"/>
      <c r="BN9" s="623"/>
      <c r="BO9" s="659">
        <v>96.1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10041160</v>
      </c>
      <c r="CS9" s="622"/>
      <c r="CT9" s="622"/>
      <c r="CU9" s="622"/>
      <c r="CV9" s="622"/>
      <c r="CW9" s="622"/>
      <c r="CX9" s="622"/>
      <c r="CY9" s="623"/>
      <c r="CZ9" s="659">
        <v>7.4</v>
      </c>
      <c r="DA9" s="659"/>
      <c r="DB9" s="659"/>
      <c r="DC9" s="659"/>
      <c r="DD9" s="627">
        <v>58231</v>
      </c>
      <c r="DE9" s="622"/>
      <c r="DF9" s="622"/>
      <c r="DG9" s="622"/>
      <c r="DH9" s="622"/>
      <c r="DI9" s="622"/>
      <c r="DJ9" s="622"/>
      <c r="DK9" s="622"/>
      <c r="DL9" s="622"/>
      <c r="DM9" s="622"/>
      <c r="DN9" s="622"/>
      <c r="DO9" s="622"/>
      <c r="DP9" s="623"/>
      <c r="DQ9" s="627">
        <v>8299403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t="s">
        <v>122</v>
      </c>
      <c r="BH10" s="622"/>
      <c r="BI10" s="622"/>
      <c r="BJ10" s="622"/>
      <c r="BK10" s="622"/>
      <c r="BL10" s="622"/>
      <c r="BM10" s="622"/>
      <c r="BN10" s="623"/>
      <c r="BO10" s="659" t="s">
        <v>122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205366</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191815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7097006</v>
      </c>
      <c r="S11" s="622"/>
      <c r="T11" s="622"/>
      <c r="U11" s="622"/>
      <c r="V11" s="622"/>
      <c r="W11" s="622"/>
      <c r="X11" s="622"/>
      <c r="Y11" s="623"/>
      <c r="Z11" s="624">
        <v>4.9000000000000004</v>
      </c>
      <c r="AA11" s="625"/>
      <c r="AB11" s="625"/>
      <c r="AC11" s="626"/>
      <c r="AD11" s="627">
        <v>7097006</v>
      </c>
      <c r="AE11" s="622"/>
      <c r="AF11" s="622"/>
      <c r="AG11" s="622"/>
      <c r="AH11" s="622"/>
      <c r="AI11" s="622"/>
      <c r="AJ11" s="622"/>
      <c r="AK11" s="623"/>
      <c r="AL11" s="624">
        <v>8.9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t="s">
        <v>122</v>
      </c>
      <c r="BH11" s="622"/>
      <c r="BI11" s="622"/>
      <c r="BJ11" s="622"/>
      <c r="BK11" s="622"/>
      <c r="BL11" s="622"/>
      <c r="BM11" s="622"/>
      <c r="BN11" s="623"/>
      <c r="BO11" s="659" t="s">
        <v>122</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t="s">
        <v>122</v>
      </c>
      <c r="CS11" s="622"/>
      <c r="CT11" s="622"/>
      <c r="CU11" s="622"/>
      <c r="CV11" s="622"/>
      <c r="CW11" s="622"/>
      <c r="CX11" s="622"/>
      <c r="CY11" s="623"/>
      <c r="CZ11" s="659" t="s">
        <v>122</v>
      </c>
      <c r="DA11" s="659"/>
      <c r="DB11" s="659"/>
      <c r="DC11" s="659"/>
      <c r="DD11" s="627" t="s">
        <v>122</v>
      </c>
      <c r="DE11" s="622"/>
      <c r="DF11" s="622"/>
      <c r="DG11" s="622"/>
      <c r="DH11" s="622"/>
      <c r="DI11" s="622"/>
      <c r="DJ11" s="622"/>
      <c r="DK11" s="622"/>
      <c r="DL11" s="622"/>
      <c r="DM11" s="622"/>
      <c r="DN11" s="622"/>
      <c r="DO11" s="622"/>
      <c r="DP11" s="623"/>
      <c r="DQ11" s="627" t="s">
        <v>122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t="s">
        <v>122</v>
      </c>
      <c r="BH12" s="622"/>
      <c r="BI12" s="622"/>
      <c r="BJ12" s="622"/>
      <c r="BK12" s="622"/>
      <c r="BL12" s="622"/>
      <c r="BM12" s="622"/>
      <c r="BN12" s="623"/>
      <c r="BO12" s="659" t="s">
        <v>122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1389217</v>
      </c>
      <c r="CS12" s="622"/>
      <c r="CT12" s="622"/>
      <c r="CU12" s="622"/>
      <c r="CV12" s="622"/>
      <c r="CW12" s="622"/>
      <c r="CX12" s="622"/>
      <c r="CY12" s="623"/>
      <c r="CZ12" s="659">
        <v>1</v>
      </c>
      <c r="DA12" s="659"/>
      <c r="DB12" s="659"/>
      <c r="DC12" s="659"/>
      <c r="DD12" s="627" t="s">
        <v>122</v>
      </c>
      <c r="DE12" s="622"/>
      <c r="DF12" s="622"/>
      <c r="DG12" s="622"/>
      <c r="DH12" s="622"/>
      <c r="DI12" s="622"/>
      <c r="DJ12" s="622"/>
      <c r="DK12" s="622"/>
      <c r="DL12" s="622"/>
      <c r="DM12" s="622"/>
      <c r="DN12" s="622"/>
      <c r="DO12" s="622"/>
      <c r="DP12" s="623"/>
      <c r="DQ12" s="627">
        <v>1352827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972</v>
      </c>
      <c r="S13" s="622"/>
      <c r="T13" s="622"/>
      <c r="U13" s="622"/>
      <c r="V13" s="622"/>
      <c r="W13" s="622"/>
      <c r="X13" s="622"/>
      <c r="Y13" s="623"/>
      <c r="Z13" s="659">
        <v>0</v>
      </c>
      <c r="AA13" s="659"/>
      <c r="AB13" s="659"/>
      <c r="AC13" s="659"/>
      <c r="AD13" s="660">
        <v>972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t="s">
        <v>122</v>
      </c>
      <c r="BH13" s="622"/>
      <c r="BI13" s="622"/>
      <c r="BJ13" s="622"/>
      <c r="BK13" s="622"/>
      <c r="BL13" s="622"/>
      <c r="BM13" s="622"/>
      <c r="BN13" s="623"/>
      <c r="BO13" s="659" t="s">
        <v>122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6505437</v>
      </c>
      <c r="CS13" s="622"/>
      <c r="CT13" s="622"/>
      <c r="CU13" s="622"/>
      <c r="CV13" s="622"/>
      <c r="CW13" s="622"/>
      <c r="CX13" s="622"/>
      <c r="CY13" s="623"/>
      <c r="CZ13" s="659">
        <v>4.8</v>
      </c>
      <c r="DA13" s="659"/>
      <c r="DB13" s="659"/>
      <c r="DC13" s="659"/>
      <c r="DD13" s="627">
        <v>2902003</v>
      </c>
      <c r="DE13" s="622"/>
      <c r="DF13" s="622"/>
      <c r="DG13" s="622"/>
      <c r="DH13" s="622"/>
      <c r="DI13" s="622"/>
      <c r="DJ13" s="622"/>
      <c r="DK13" s="622"/>
      <c r="DL13" s="622"/>
      <c r="DM13" s="622"/>
      <c r="DN13" s="622"/>
      <c r="DO13" s="622"/>
      <c r="DP13" s="623"/>
      <c r="DQ13" s="627">
        <v>5354676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64754</v>
      </c>
      <c r="BH14" s="622"/>
      <c r="BI14" s="622"/>
      <c r="BJ14" s="622"/>
      <c r="BK14" s="622"/>
      <c r="BL14" s="622"/>
      <c r="BM14" s="622"/>
      <c r="BN14" s="623"/>
      <c r="BO14" s="659">
        <v>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1758234</v>
      </c>
      <c r="CS14" s="622"/>
      <c r="CT14" s="622"/>
      <c r="CU14" s="622"/>
      <c r="CV14" s="622"/>
      <c r="CW14" s="622"/>
      <c r="CX14" s="622"/>
      <c r="CY14" s="623"/>
      <c r="CZ14" s="659">
        <v>1.3</v>
      </c>
      <c r="DA14" s="659"/>
      <c r="DB14" s="659"/>
      <c r="DC14" s="659"/>
      <c r="DD14" s="627">
        <v>438139</v>
      </c>
      <c r="DE14" s="622"/>
      <c r="DF14" s="622"/>
      <c r="DG14" s="622"/>
      <c r="DH14" s="622"/>
      <c r="DI14" s="622"/>
      <c r="DJ14" s="622"/>
      <c r="DK14" s="622"/>
      <c r="DL14" s="622"/>
      <c r="DM14" s="622"/>
      <c r="DN14" s="622"/>
      <c r="DO14" s="622"/>
      <c r="DP14" s="623"/>
      <c r="DQ14" s="627">
        <v>1538581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105008</v>
      </c>
      <c r="S15" s="622"/>
      <c r="T15" s="622"/>
      <c r="U15" s="622"/>
      <c r="V15" s="622"/>
      <c r="W15" s="622"/>
      <c r="X15" s="622"/>
      <c r="Y15" s="623"/>
      <c r="Z15" s="659">
        <v>0.1</v>
      </c>
      <c r="AA15" s="659"/>
      <c r="AB15" s="659"/>
      <c r="AC15" s="659"/>
      <c r="AD15" s="660">
        <v>105008</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1049571</v>
      </c>
      <c r="BH15" s="622"/>
      <c r="BI15" s="622"/>
      <c r="BJ15" s="622"/>
      <c r="BK15" s="622"/>
      <c r="BL15" s="622"/>
      <c r="BM15" s="622"/>
      <c r="BN15" s="623"/>
      <c r="BO15" s="659">
        <v>2.6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23977958</v>
      </c>
      <c r="CS15" s="622"/>
      <c r="CT15" s="622"/>
      <c r="CU15" s="622"/>
      <c r="CV15" s="622"/>
      <c r="CW15" s="622"/>
      <c r="CX15" s="622"/>
      <c r="CY15" s="623"/>
      <c r="CZ15" s="659">
        <v>17.7</v>
      </c>
      <c r="DA15" s="659"/>
      <c r="DB15" s="659"/>
      <c r="DC15" s="659"/>
      <c r="DD15" s="627">
        <v>6224001</v>
      </c>
      <c r="DE15" s="622"/>
      <c r="DF15" s="622"/>
      <c r="DG15" s="622"/>
      <c r="DH15" s="622"/>
      <c r="DI15" s="622"/>
      <c r="DJ15" s="622"/>
      <c r="DK15" s="622"/>
      <c r="DL15" s="622"/>
      <c r="DM15" s="622"/>
      <c r="DN15" s="622"/>
      <c r="DO15" s="622"/>
      <c r="DP15" s="623"/>
      <c r="DQ15" s="627">
        <v>17386276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59" t="s">
        <v>122</v>
      </c>
      <c r="AA16" s="659"/>
      <c r="AB16" s="659"/>
      <c r="AC16" s="659"/>
      <c r="AD16" s="660" t="s">
        <v>122</v>
      </c>
      <c r="AE16" s="660"/>
      <c r="AF16" s="660"/>
      <c r="AG16" s="660"/>
      <c r="AH16" s="660"/>
      <c r="AI16" s="660"/>
      <c r="AJ16" s="660"/>
      <c r="AK16" s="660"/>
      <c r="AL16" s="624" t="s">
        <v>122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1117134</v>
      </c>
      <c r="S17" s="622"/>
      <c r="T17" s="622"/>
      <c r="U17" s="622"/>
      <c r="V17" s="622"/>
      <c r="W17" s="622"/>
      <c r="X17" s="622"/>
      <c r="Y17" s="623"/>
      <c r="Z17" s="659">
        <v>0.8</v>
      </c>
      <c r="AA17" s="659"/>
      <c r="AB17" s="659"/>
      <c r="AC17" s="659"/>
      <c r="AD17" s="660">
        <v>1117134</v>
      </c>
      <c r="AE17" s="660"/>
      <c r="AF17" s="660"/>
      <c r="AG17" s="660"/>
      <c r="AH17" s="660"/>
      <c r="AI17" s="660"/>
      <c r="AJ17" s="660"/>
      <c r="AK17" s="660"/>
      <c r="AL17" s="624">
        <v>1.4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587754</v>
      </c>
      <c r="CS17" s="622"/>
      <c r="CT17" s="622"/>
      <c r="CU17" s="622"/>
      <c r="CV17" s="622"/>
      <c r="CW17" s="622"/>
      <c r="CX17" s="622"/>
      <c r="CY17" s="623"/>
      <c r="CZ17" s="659">
        <v>0.4</v>
      </c>
      <c r="DA17" s="659"/>
      <c r="DB17" s="659"/>
      <c r="DC17" s="659"/>
      <c r="DD17" s="627" t="s">
        <v>122</v>
      </c>
      <c r="DE17" s="622"/>
      <c r="DF17" s="622"/>
      <c r="DG17" s="622"/>
      <c r="DH17" s="622"/>
      <c r="DI17" s="622"/>
      <c r="DJ17" s="622"/>
      <c r="DK17" s="622"/>
      <c r="DL17" s="622"/>
      <c r="DM17" s="622"/>
      <c r="DN17" s="622"/>
      <c r="DO17" s="622"/>
      <c r="DP17" s="623"/>
      <c r="DQ17" s="627">
        <v>587754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61709</v>
      </c>
      <c r="S18" s="622"/>
      <c r="T18" s="622"/>
      <c r="U18" s="622"/>
      <c r="V18" s="622"/>
      <c r="W18" s="622"/>
      <c r="X18" s="622"/>
      <c r="Y18" s="623"/>
      <c r="Z18" s="659">
        <v>0</v>
      </c>
      <c r="AA18" s="659"/>
      <c r="AB18" s="659"/>
      <c r="AC18" s="659"/>
      <c r="AD18" s="660">
        <v>61709</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1055425</v>
      </c>
      <c r="S19" s="622"/>
      <c r="T19" s="622"/>
      <c r="U19" s="622"/>
      <c r="V19" s="622"/>
      <c r="W19" s="622"/>
      <c r="X19" s="622"/>
      <c r="Y19" s="623"/>
      <c r="Z19" s="659">
        <v>0.7</v>
      </c>
      <c r="AA19" s="659"/>
      <c r="AB19" s="659"/>
      <c r="AC19" s="659"/>
      <c r="AD19" s="660">
        <v>1055425</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34742</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34742</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135448272</v>
      </c>
      <c r="CS20" s="622"/>
      <c r="CT20" s="622"/>
      <c r="CU20" s="622"/>
      <c r="CV20" s="622"/>
      <c r="CW20" s="622"/>
      <c r="CX20" s="622"/>
      <c r="CY20" s="623"/>
      <c r="CZ20" s="659">
        <v>100</v>
      </c>
      <c r="DA20" s="659"/>
      <c r="DB20" s="659"/>
      <c r="DC20" s="659"/>
      <c r="DD20" s="627">
        <v>18072701</v>
      </c>
      <c r="DE20" s="622"/>
      <c r="DF20" s="622"/>
      <c r="DG20" s="622"/>
      <c r="DH20" s="622"/>
      <c r="DI20" s="622"/>
      <c r="DJ20" s="622"/>
      <c r="DK20" s="622"/>
      <c r="DL20" s="622"/>
      <c r="DM20" s="622"/>
      <c r="DN20" s="622"/>
      <c r="DO20" s="622"/>
      <c r="DP20" s="623"/>
      <c r="DQ20" s="627">
        <v>93252099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59" t="s">
        <v>122</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34742</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t="s">
        <v>122</v>
      </c>
      <c r="S23" s="622"/>
      <c r="T23" s="622"/>
      <c r="U23" s="622"/>
      <c r="V23" s="622"/>
      <c r="W23" s="622"/>
      <c r="X23" s="622"/>
      <c r="Y23" s="623"/>
      <c r="Z23" s="659" t="s">
        <v>122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55490313</v>
      </c>
      <c r="CS24" s="677"/>
      <c r="CT24" s="677"/>
      <c r="CU24" s="677"/>
      <c r="CV24" s="677"/>
      <c r="CW24" s="677"/>
      <c r="CX24" s="677"/>
      <c r="CY24" s="702"/>
      <c r="CZ24" s="703">
        <v>41</v>
      </c>
      <c r="DA24" s="685"/>
      <c r="DB24" s="685"/>
      <c r="DC24" s="705"/>
      <c r="DD24" s="701">
        <v>35355825</v>
      </c>
      <c r="DE24" s="677"/>
      <c r="DF24" s="677"/>
      <c r="DG24" s="677"/>
      <c r="DH24" s="677"/>
      <c r="DI24" s="677"/>
      <c r="DJ24" s="677"/>
      <c r="DK24" s="702"/>
      <c r="DL24" s="701">
        <v>32457933</v>
      </c>
      <c r="DM24" s="677"/>
      <c r="DN24" s="677"/>
      <c r="DO24" s="677"/>
      <c r="DP24" s="677"/>
      <c r="DQ24" s="677"/>
      <c r="DR24" s="677"/>
      <c r="DS24" s="677"/>
      <c r="DT24" s="677"/>
      <c r="DU24" s="677"/>
      <c r="DV24" s="702"/>
      <c r="DW24" s="703">
        <v>40.9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52321801</v>
      </c>
      <c r="S25" s="622"/>
      <c r="T25" s="622"/>
      <c r="U25" s="622"/>
      <c r="V25" s="622"/>
      <c r="W25" s="622"/>
      <c r="X25" s="622"/>
      <c r="Y25" s="623"/>
      <c r="Z25" s="659">
        <v>36.5</v>
      </c>
      <c r="AA25" s="659"/>
      <c r="AB25" s="659"/>
      <c r="AC25" s="659"/>
      <c r="AD25" s="660">
        <v>52321801</v>
      </c>
      <c r="AE25" s="660"/>
      <c r="AF25" s="660"/>
      <c r="AG25" s="660"/>
      <c r="AH25" s="660"/>
      <c r="AI25" s="660"/>
      <c r="AJ25" s="660"/>
      <c r="AK25" s="660"/>
      <c r="AL25" s="624">
        <v>65.900000000000006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25534557</v>
      </c>
      <c r="CS25" s="634"/>
      <c r="CT25" s="634"/>
      <c r="CU25" s="634"/>
      <c r="CV25" s="634"/>
      <c r="CW25" s="634"/>
      <c r="CX25" s="634"/>
      <c r="CY25" s="635"/>
      <c r="CZ25" s="624">
        <v>18.899999999999999</v>
      </c>
      <c r="DA25" s="636"/>
      <c r="DB25" s="636"/>
      <c r="DC25" s="637"/>
      <c r="DD25" s="627">
        <v>23297887</v>
      </c>
      <c r="DE25" s="634"/>
      <c r="DF25" s="634"/>
      <c r="DG25" s="634"/>
      <c r="DH25" s="634"/>
      <c r="DI25" s="634"/>
      <c r="DJ25" s="634"/>
      <c r="DK25" s="635"/>
      <c r="DL25" s="627">
        <v>22327120</v>
      </c>
      <c r="DM25" s="634"/>
      <c r="DN25" s="634"/>
      <c r="DO25" s="634"/>
      <c r="DP25" s="634"/>
      <c r="DQ25" s="634"/>
      <c r="DR25" s="634"/>
      <c r="DS25" s="634"/>
      <c r="DT25" s="634"/>
      <c r="DU25" s="634"/>
      <c r="DV25" s="635"/>
      <c r="DW25" s="624">
        <v>28.1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16403</v>
      </c>
      <c r="S26" s="622"/>
      <c r="T26" s="622"/>
      <c r="U26" s="622"/>
      <c r="V26" s="622"/>
      <c r="W26" s="622"/>
      <c r="X26" s="622"/>
      <c r="Y26" s="623"/>
      <c r="Z26" s="659">
        <v>0</v>
      </c>
      <c r="AA26" s="659"/>
      <c r="AB26" s="659"/>
      <c r="AC26" s="659"/>
      <c r="AD26" s="660">
        <v>16403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13411637</v>
      </c>
      <c r="CS26" s="622"/>
      <c r="CT26" s="622"/>
      <c r="CU26" s="622"/>
      <c r="CV26" s="622"/>
      <c r="CW26" s="622"/>
      <c r="CX26" s="622"/>
      <c r="CY26" s="623"/>
      <c r="CZ26" s="624">
        <v>9.9</v>
      </c>
      <c r="DA26" s="636"/>
      <c r="DB26" s="636"/>
      <c r="DC26" s="637"/>
      <c r="DD26" s="627">
        <v>12648767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1111861</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40769349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29370907</v>
      </c>
      <c r="CS27" s="634"/>
      <c r="CT27" s="634"/>
      <c r="CU27" s="634"/>
      <c r="CV27" s="634"/>
      <c r="CW27" s="634"/>
      <c r="CX27" s="634"/>
      <c r="CY27" s="635"/>
      <c r="CZ27" s="624">
        <v>21.7</v>
      </c>
      <c r="DA27" s="636"/>
      <c r="DB27" s="636"/>
      <c r="DC27" s="637"/>
      <c r="DD27" s="627">
        <v>11473089</v>
      </c>
      <c r="DE27" s="634"/>
      <c r="DF27" s="634"/>
      <c r="DG27" s="634"/>
      <c r="DH27" s="634"/>
      <c r="DI27" s="634"/>
      <c r="DJ27" s="634"/>
      <c r="DK27" s="635"/>
      <c r="DL27" s="627">
        <v>9545964</v>
      </c>
      <c r="DM27" s="634"/>
      <c r="DN27" s="634"/>
      <c r="DO27" s="634"/>
      <c r="DP27" s="634"/>
      <c r="DQ27" s="634"/>
      <c r="DR27" s="634"/>
      <c r="DS27" s="634"/>
      <c r="DT27" s="634"/>
      <c r="DU27" s="634"/>
      <c r="DV27" s="635"/>
      <c r="DW27" s="624">
        <v>12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1979343</v>
      </c>
      <c r="S28" s="622"/>
      <c r="T28" s="622"/>
      <c r="U28" s="622"/>
      <c r="V28" s="622"/>
      <c r="W28" s="622"/>
      <c r="X28" s="622"/>
      <c r="Y28" s="623"/>
      <c r="Z28" s="659">
        <v>1.4</v>
      </c>
      <c r="AA28" s="659"/>
      <c r="AB28" s="659"/>
      <c r="AC28" s="659"/>
      <c r="AD28" s="660">
        <v>1115978</v>
      </c>
      <c r="AE28" s="660"/>
      <c r="AF28" s="660"/>
      <c r="AG28" s="660"/>
      <c r="AH28" s="660"/>
      <c r="AI28" s="660"/>
      <c r="AJ28" s="660"/>
      <c r="AK28" s="660"/>
      <c r="AL28" s="624">
        <v>1.4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584849</v>
      </c>
      <c r="CS28" s="622"/>
      <c r="CT28" s="622"/>
      <c r="CU28" s="622"/>
      <c r="CV28" s="622"/>
      <c r="CW28" s="622"/>
      <c r="CX28" s="622"/>
      <c r="CY28" s="623"/>
      <c r="CZ28" s="624">
        <v>0.4</v>
      </c>
      <c r="DA28" s="636"/>
      <c r="DB28" s="636"/>
      <c r="DC28" s="637"/>
      <c r="DD28" s="627">
        <v>584849</v>
      </c>
      <c r="DE28" s="622"/>
      <c r="DF28" s="622"/>
      <c r="DG28" s="622"/>
      <c r="DH28" s="622"/>
      <c r="DI28" s="622"/>
      <c r="DJ28" s="622"/>
      <c r="DK28" s="623"/>
      <c r="DL28" s="627">
        <v>584849</v>
      </c>
      <c r="DM28" s="622"/>
      <c r="DN28" s="622"/>
      <c r="DO28" s="622"/>
      <c r="DP28" s="622"/>
      <c r="DQ28" s="622"/>
      <c r="DR28" s="622"/>
      <c r="DS28" s="622"/>
      <c r="DT28" s="622"/>
      <c r="DU28" s="622"/>
      <c r="DV28" s="623"/>
      <c r="DW28" s="624">
        <v>0.7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449639</v>
      </c>
      <c r="S29" s="622"/>
      <c r="T29" s="622"/>
      <c r="U29" s="622"/>
      <c r="V29" s="622"/>
      <c r="W29" s="622"/>
      <c r="X29" s="622"/>
      <c r="Y29" s="623"/>
      <c r="Z29" s="659">
        <v>0.3</v>
      </c>
      <c r="AA29" s="659"/>
      <c r="AB29" s="659"/>
      <c r="AC29" s="659"/>
      <c r="AD29" s="660">
        <v>805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584201</v>
      </c>
      <c r="CS29" s="634"/>
      <c r="CT29" s="634"/>
      <c r="CU29" s="634"/>
      <c r="CV29" s="634"/>
      <c r="CW29" s="634"/>
      <c r="CX29" s="634"/>
      <c r="CY29" s="635"/>
      <c r="CZ29" s="624">
        <v>0.4</v>
      </c>
      <c r="DA29" s="636"/>
      <c r="DB29" s="636"/>
      <c r="DC29" s="637"/>
      <c r="DD29" s="627">
        <v>584201</v>
      </c>
      <c r="DE29" s="634"/>
      <c r="DF29" s="634"/>
      <c r="DG29" s="634"/>
      <c r="DH29" s="634"/>
      <c r="DI29" s="634"/>
      <c r="DJ29" s="634"/>
      <c r="DK29" s="635"/>
      <c r="DL29" s="627">
        <v>584201</v>
      </c>
      <c r="DM29" s="634"/>
      <c r="DN29" s="634"/>
      <c r="DO29" s="634"/>
      <c r="DP29" s="634"/>
      <c r="DQ29" s="634"/>
      <c r="DR29" s="634"/>
      <c r="DS29" s="634"/>
      <c r="DT29" s="634"/>
      <c r="DU29" s="634"/>
      <c r="DV29" s="635"/>
      <c r="DW29" s="624">
        <v>0.7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15166692</v>
      </c>
      <c r="S30" s="622"/>
      <c r="T30" s="622"/>
      <c r="U30" s="622"/>
      <c r="V30" s="622"/>
      <c r="W30" s="622"/>
      <c r="X30" s="622"/>
      <c r="Y30" s="623"/>
      <c r="Z30" s="659">
        <v>10.6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517730</v>
      </c>
      <c r="CS30" s="622"/>
      <c r="CT30" s="622"/>
      <c r="CU30" s="622"/>
      <c r="CV30" s="622"/>
      <c r="CW30" s="622"/>
      <c r="CX30" s="622"/>
      <c r="CY30" s="623"/>
      <c r="CZ30" s="624">
        <v>0.4</v>
      </c>
      <c r="DA30" s="636"/>
      <c r="DB30" s="636"/>
      <c r="DC30" s="637"/>
      <c r="DD30" s="627">
        <v>517730</v>
      </c>
      <c r="DE30" s="622"/>
      <c r="DF30" s="622"/>
      <c r="DG30" s="622"/>
      <c r="DH30" s="622"/>
      <c r="DI30" s="622"/>
      <c r="DJ30" s="622"/>
      <c r="DK30" s="623"/>
      <c r="DL30" s="627">
        <v>517730</v>
      </c>
      <c r="DM30" s="622"/>
      <c r="DN30" s="622"/>
      <c r="DO30" s="622"/>
      <c r="DP30" s="622"/>
      <c r="DQ30" s="622"/>
      <c r="DR30" s="622"/>
      <c r="DS30" s="622"/>
      <c r="DT30" s="622"/>
      <c r="DU30" s="622"/>
      <c r="DV30" s="623"/>
      <c r="DW30" s="624">
        <v>0.7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28562303</v>
      </c>
      <c r="S31" s="622"/>
      <c r="T31" s="622"/>
      <c r="U31" s="622"/>
      <c r="V31" s="622"/>
      <c r="W31" s="622"/>
      <c r="X31" s="622"/>
      <c r="Y31" s="623"/>
      <c r="Z31" s="659">
        <v>19.899999999999999</v>
      </c>
      <c r="AA31" s="659"/>
      <c r="AB31" s="659"/>
      <c r="AC31" s="659"/>
      <c r="AD31" s="660">
        <v>25679137</v>
      </c>
      <c r="AE31" s="660"/>
      <c r="AF31" s="660"/>
      <c r="AG31" s="660"/>
      <c r="AH31" s="660"/>
      <c r="AI31" s="660"/>
      <c r="AJ31" s="660"/>
      <c r="AK31" s="660"/>
      <c r="AL31" s="624">
        <v>32.299999999999997</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99.9</v>
      </c>
      <c r="BH31" s="684"/>
      <c r="BI31" s="684"/>
      <c r="BJ31" s="684"/>
      <c r="BK31" s="684"/>
      <c r="BL31" s="684"/>
      <c r="BM31" s="685">
        <v>99.1</v>
      </c>
      <c r="BN31" s="684"/>
      <c r="BO31" s="684"/>
      <c r="BP31" s="684"/>
      <c r="BQ31" s="686"/>
      <c r="BR31" s="683">
        <v>99.6</v>
      </c>
      <c r="BS31" s="684"/>
      <c r="BT31" s="684"/>
      <c r="BU31" s="684"/>
      <c r="BV31" s="684"/>
      <c r="BW31" s="684"/>
      <c r="BX31" s="685">
        <v>98.9</v>
      </c>
      <c r="BY31" s="684"/>
      <c r="BZ31" s="684"/>
      <c r="CA31" s="684"/>
      <c r="CB31" s="686"/>
      <c r="CD31" s="642"/>
      <c r="CE31" s="643"/>
      <c r="CF31" s="618" t="s">
        <v>300</v>
      </c>
      <c r="CG31" s="619"/>
      <c r="CH31" s="619"/>
      <c r="CI31" s="619"/>
      <c r="CJ31" s="619"/>
      <c r="CK31" s="619"/>
      <c r="CL31" s="619"/>
      <c r="CM31" s="619"/>
      <c r="CN31" s="619"/>
      <c r="CO31" s="619"/>
      <c r="CP31" s="619"/>
      <c r="CQ31" s="620"/>
      <c r="CR31" s="621">
        <v>66471</v>
      </c>
      <c r="CS31" s="634"/>
      <c r="CT31" s="634"/>
      <c r="CU31" s="634"/>
      <c r="CV31" s="634"/>
      <c r="CW31" s="634"/>
      <c r="CX31" s="634"/>
      <c r="CY31" s="635"/>
      <c r="CZ31" s="624">
        <v>0</v>
      </c>
      <c r="DA31" s="636"/>
      <c r="DB31" s="636"/>
      <c r="DC31" s="637"/>
      <c r="DD31" s="627">
        <v>66471</v>
      </c>
      <c r="DE31" s="634"/>
      <c r="DF31" s="634"/>
      <c r="DG31" s="634"/>
      <c r="DH31" s="634"/>
      <c r="DI31" s="634"/>
      <c r="DJ31" s="634"/>
      <c r="DK31" s="635"/>
      <c r="DL31" s="627">
        <v>66471</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13979248</v>
      </c>
      <c r="S32" s="622"/>
      <c r="T32" s="622"/>
      <c r="U32" s="622"/>
      <c r="V32" s="622"/>
      <c r="W32" s="622"/>
      <c r="X32" s="622"/>
      <c r="Y32" s="623"/>
      <c r="Z32" s="659">
        <v>9.6999999999999993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99.9</v>
      </c>
      <c r="BH32" s="634"/>
      <c r="BI32" s="634"/>
      <c r="BJ32" s="634"/>
      <c r="BK32" s="634"/>
      <c r="BL32" s="634"/>
      <c r="BM32" s="625">
        <v>99</v>
      </c>
      <c r="BN32" s="634"/>
      <c r="BO32" s="634"/>
      <c r="BP32" s="634"/>
      <c r="BQ32" s="657"/>
      <c r="BR32" s="687">
        <v>99.5</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v>648</v>
      </c>
      <c r="CS32" s="622"/>
      <c r="CT32" s="622"/>
      <c r="CU32" s="622"/>
      <c r="CV32" s="622"/>
      <c r="CW32" s="622"/>
      <c r="CX32" s="622"/>
      <c r="CY32" s="623"/>
      <c r="CZ32" s="624">
        <v>0</v>
      </c>
      <c r="DA32" s="636"/>
      <c r="DB32" s="636"/>
      <c r="DC32" s="637"/>
      <c r="DD32" s="627">
        <v>648</v>
      </c>
      <c r="DE32" s="622"/>
      <c r="DF32" s="622"/>
      <c r="DG32" s="622"/>
      <c r="DH32" s="622"/>
      <c r="DI32" s="622"/>
      <c r="DJ32" s="622"/>
      <c r="DK32" s="623"/>
      <c r="DL32" s="627">
        <v>648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399291</v>
      </c>
      <c r="S33" s="622"/>
      <c r="T33" s="622"/>
      <c r="U33" s="622"/>
      <c r="V33" s="622"/>
      <c r="W33" s="622"/>
      <c r="X33" s="622"/>
      <c r="Y33" s="623"/>
      <c r="Z33" s="659">
        <v>0.3</v>
      </c>
      <c r="AA33" s="659"/>
      <c r="AB33" s="659"/>
      <c r="AC33" s="659"/>
      <c r="AD33" s="660">
        <v>251688</v>
      </c>
      <c r="AE33" s="660"/>
      <c r="AF33" s="660"/>
      <c r="AG33" s="660"/>
      <c r="AH33" s="660"/>
      <c r="AI33" s="660"/>
      <c r="AJ33" s="660"/>
      <c r="AK33" s="660"/>
      <c r="AL33" s="624">
        <v>0.3</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t="s">
        <v>122</v>
      </c>
      <c r="BH33" s="606"/>
      <c r="BI33" s="606"/>
      <c r="BJ33" s="606"/>
      <c r="BK33" s="606"/>
      <c r="BL33" s="606"/>
      <c r="BM33" s="652" t="s">
        <v>122</v>
      </c>
      <c r="BN33" s="606"/>
      <c r="BO33" s="606"/>
      <c r="BP33" s="606"/>
      <c r="BQ33" s="669"/>
      <c r="BR33" s="682" t="s">
        <v>122</v>
      </c>
      <c r="BS33" s="606"/>
      <c r="BT33" s="606"/>
      <c r="BU33" s="606"/>
      <c r="BV33" s="606"/>
      <c r="BW33" s="606"/>
      <c r="BX33" s="652" t="s">
        <v>122</v>
      </c>
      <c r="BY33" s="606"/>
      <c r="BZ33" s="606"/>
      <c r="CA33" s="606"/>
      <c r="CB33" s="669"/>
      <c r="CD33" s="618" t="s">
        <v>307</v>
      </c>
      <c r="CE33" s="619"/>
      <c r="CF33" s="619"/>
      <c r="CG33" s="619"/>
      <c r="CH33" s="619"/>
      <c r="CI33" s="619"/>
      <c r="CJ33" s="619"/>
      <c r="CK33" s="619"/>
      <c r="CL33" s="619"/>
      <c r="CM33" s="619"/>
      <c r="CN33" s="619"/>
      <c r="CO33" s="619"/>
      <c r="CP33" s="619"/>
      <c r="CQ33" s="620"/>
      <c r="CR33" s="621">
        <v>61885258</v>
      </c>
      <c r="CS33" s="634"/>
      <c r="CT33" s="634"/>
      <c r="CU33" s="634"/>
      <c r="CV33" s="634"/>
      <c r="CW33" s="634"/>
      <c r="CX33" s="634"/>
      <c r="CY33" s="635"/>
      <c r="CZ33" s="624">
        <v>45.7</v>
      </c>
      <c r="DA33" s="636"/>
      <c r="DB33" s="636"/>
      <c r="DC33" s="637"/>
      <c r="DD33" s="627">
        <v>52333372</v>
      </c>
      <c r="DE33" s="634"/>
      <c r="DF33" s="634"/>
      <c r="DG33" s="634"/>
      <c r="DH33" s="634"/>
      <c r="DI33" s="634"/>
      <c r="DJ33" s="634"/>
      <c r="DK33" s="635"/>
      <c r="DL33" s="627">
        <v>32930107</v>
      </c>
      <c r="DM33" s="634"/>
      <c r="DN33" s="634"/>
      <c r="DO33" s="634"/>
      <c r="DP33" s="634"/>
      <c r="DQ33" s="634"/>
      <c r="DR33" s="634"/>
      <c r="DS33" s="634"/>
      <c r="DT33" s="634"/>
      <c r="DU33" s="634"/>
      <c r="DV33" s="635"/>
      <c r="DW33" s="624">
        <v>41.5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318955</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30654927</v>
      </c>
      <c r="CS34" s="622"/>
      <c r="CT34" s="622"/>
      <c r="CU34" s="622"/>
      <c r="CV34" s="622"/>
      <c r="CW34" s="622"/>
      <c r="CX34" s="622"/>
      <c r="CY34" s="623"/>
      <c r="CZ34" s="624">
        <v>22.6</v>
      </c>
      <c r="DA34" s="636"/>
      <c r="DB34" s="636"/>
      <c r="DC34" s="637"/>
      <c r="DD34" s="627">
        <v>26682242</v>
      </c>
      <c r="DE34" s="622"/>
      <c r="DF34" s="622"/>
      <c r="DG34" s="622"/>
      <c r="DH34" s="622"/>
      <c r="DI34" s="622"/>
      <c r="DJ34" s="622"/>
      <c r="DK34" s="623"/>
      <c r="DL34" s="627">
        <v>22645522</v>
      </c>
      <c r="DM34" s="622"/>
      <c r="DN34" s="622"/>
      <c r="DO34" s="622"/>
      <c r="DP34" s="622"/>
      <c r="DQ34" s="622"/>
      <c r="DR34" s="622"/>
      <c r="DS34" s="622"/>
      <c r="DT34" s="622"/>
      <c r="DU34" s="622"/>
      <c r="DV34" s="623"/>
      <c r="DW34" s="624">
        <v>28.5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16568117</v>
      </c>
      <c r="S35" s="622"/>
      <c r="T35" s="622"/>
      <c r="U35" s="622"/>
      <c r="V35" s="622"/>
      <c r="W35" s="622"/>
      <c r="X35" s="622"/>
      <c r="Y35" s="623"/>
      <c r="Z35" s="659">
        <v>11.5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414403</v>
      </c>
      <c r="CS35" s="634"/>
      <c r="CT35" s="634"/>
      <c r="CU35" s="634"/>
      <c r="CV35" s="634"/>
      <c r="CW35" s="634"/>
      <c r="CX35" s="634"/>
      <c r="CY35" s="635"/>
      <c r="CZ35" s="624">
        <v>0.3</v>
      </c>
      <c r="DA35" s="636"/>
      <c r="DB35" s="636"/>
      <c r="DC35" s="637"/>
      <c r="DD35" s="627">
        <v>233220</v>
      </c>
      <c r="DE35" s="634"/>
      <c r="DF35" s="634"/>
      <c r="DG35" s="634"/>
      <c r="DH35" s="634"/>
      <c r="DI35" s="634"/>
      <c r="DJ35" s="634"/>
      <c r="DK35" s="635"/>
      <c r="DL35" s="627">
        <v>233220</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5897693</v>
      </c>
      <c r="S36" s="622"/>
      <c r="T36" s="622"/>
      <c r="U36" s="622"/>
      <c r="V36" s="622"/>
      <c r="W36" s="622"/>
      <c r="X36" s="622"/>
      <c r="Y36" s="623"/>
      <c r="Z36" s="659">
        <v>4.0999999999999996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8603724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812431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13223111</v>
      </c>
      <c r="CS36" s="622"/>
      <c r="CT36" s="622"/>
      <c r="CU36" s="622"/>
      <c r="CV36" s="622"/>
      <c r="CW36" s="622"/>
      <c r="CX36" s="622"/>
      <c r="CY36" s="623"/>
      <c r="CZ36" s="624">
        <v>9.8000000000000007</v>
      </c>
      <c r="DA36" s="636"/>
      <c r="DB36" s="636"/>
      <c r="DC36" s="637"/>
      <c r="DD36" s="627">
        <v>9428716</v>
      </c>
      <c r="DE36" s="622"/>
      <c r="DF36" s="622"/>
      <c r="DG36" s="622"/>
      <c r="DH36" s="622"/>
      <c r="DI36" s="622"/>
      <c r="DJ36" s="622"/>
      <c r="DK36" s="623"/>
      <c r="DL36" s="627">
        <v>4650453</v>
      </c>
      <c r="DM36" s="622"/>
      <c r="DN36" s="622"/>
      <c r="DO36" s="622"/>
      <c r="DP36" s="622"/>
      <c r="DQ36" s="622"/>
      <c r="DR36" s="622"/>
      <c r="DS36" s="622"/>
      <c r="DT36" s="622"/>
      <c r="DU36" s="622"/>
      <c r="DV36" s="623"/>
      <c r="DW36" s="624">
        <v>5.9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2662111</v>
      </c>
      <c r="S37" s="622"/>
      <c r="T37" s="622"/>
      <c r="U37" s="622"/>
      <c r="V37" s="622"/>
      <c r="W37" s="622"/>
      <c r="X37" s="622"/>
      <c r="Y37" s="623"/>
      <c r="Z37" s="659">
        <v>1.9</v>
      </c>
      <c r="AA37" s="659"/>
      <c r="AB37" s="659"/>
      <c r="AC37" s="659"/>
      <c r="AD37" s="660">
        <v>12753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t="s">
        <v>122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812431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1444556</v>
      </c>
      <c r="CS37" s="634"/>
      <c r="CT37" s="634"/>
      <c r="CU37" s="634"/>
      <c r="CV37" s="634"/>
      <c r="CW37" s="634"/>
      <c r="CX37" s="634"/>
      <c r="CY37" s="635"/>
      <c r="CZ37" s="624">
        <v>1.1000000000000001</v>
      </c>
      <c r="DA37" s="636"/>
      <c r="DB37" s="636"/>
      <c r="DC37" s="637"/>
      <c r="DD37" s="627">
        <v>1443983</v>
      </c>
      <c r="DE37" s="634"/>
      <c r="DF37" s="634"/>
      <c r="DG37" s="634"/>
      <c r="DH37" s="634"/>
      <c r="DI37" s="634"/>
      <c r="DJ37" s="634"/>
      <c r="DK37" s="635"/>
      <c r="DL37" s="627">
        <v>1133102</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4099900</v>
      </c>
      <c r="S38" s="622"/>
      <c r="T38" s="622"/>
      <c r="U38" s="622"/>
      <c r="V38" s="622"/>
      <c r="W38" s="622"/>
      <c r="X38" s="622"/>
      <c r="Y38" s="623"/>
      <c r="Z38" s="659">
        <v>2.9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29941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8603724</v>
      </c>
      <c r="CS38" s="622"/>
      <c r="CT38" s="622"/>
      <c r="CU38" s="622"/>
      <c r="CV38" s="622"/>
      <c r="CW38" s="622"/>
      <c r="CX38" s="622"/>
      <c r="CY38" s="623"/>
      <c r="CZ38" s="624">
        <v>6.4</v>
      </c>
      <c r="DA38" s="636"/>
      <c r="DB38" s="636"/>
      <c r="DC38" s="637"/>
      <c r="DD38" s="627">
        <v>7118710</v>
      </c>
      <c r="DE38" s="622"/>
      <c r="DF38" s="622"/>
      <c r="DG38" s="622"/>
      <c r="DH38" s="622"/>
      <c r="DI38" s="622"/>
      <c r="DJ38" s="622"/>
      <c r="DK38" s="623"/>
      <c r="DL38" s="627">
        <v>5400512</v>
      </c>
      <c r="DM38" s="622"/>
      <c r="DN38" s="622"/>
      <c r="DO38" s="622"/>
      <c r="DP38" s="622"/>
      <c r="DQ38" s="622"/>
      <c r="DR38" s="622"/>
      <c r="DS38" s="622"/>
      <c r="DT38" s="622"/>
      <c r="DU38" s="622"/>
      <c r="DV38" s="623"/>
      <c r="DW38" s="624">
        <v>6.8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37763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8988693</v>
      </c>
      <c r="CS39" s="634"/>
      <c r="CT39" s="634"/>
      <c r="CU39" s="634"/>
      <c r="CV39" s="634"/>
      <c r="CW39" s="634"/>
      <c r="CX39" s="634"/>
      <c r="CY39" s="635"/>
      <c r="CZ39" s="624">
        <v>6.6</v>
      </c>
      <c r="DA39" s="636"/>
      <c r="DB39" s="636"/>
      <c r="DC39" s="637"/>
      <c r="DD39" s="627">
        <v>8870084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166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400</v>
      </c>
      <c r="CS40" s="622"/>
      <c r="CT40" s="622"/>
      <c r="CU40" s="622"/>
      <c r="CV40" s="622"/>
      <c r="CW40" s="622"/>
      <c r="CX40" s="622"/>
      <c r="CY40" s="623"/>
      <c r="CZ40" s="624">
        <v>0</v>
      </c>
      <c r="DA40" s="636"/>
      <c r="DB40" s="636"/>
      <c r="DC40" s="637"/>
      <c r="DD40" s="627">
        <v>400</v>
      </c>
      <c r="DE40" s="622"/>
      <c r="DF40" s="622"/>
      <c r="DG40" s="622"/>
      <c r="DH40" s="622"/>
      <c r="DI40" s="622"/>
      <c r="DJ40" s="622"/>
      <c r="DK40" s="623"/>
      <c r="DL40" s="627">
        <v>400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143533357</v>
      </c>
      <c r="S41" s="646"/>
      <c r="T41" s="646"/>
      <c r="U41" s="646"/>
      <c r="V41" s="646"/>
      <c r="W41" s="646"/>
      <c r="X41" s="646"/>
      <c r="Y41" s="649"/>
      <c r="Z41" s="650">
        <v>100</v>
      </c>
      <c r="AA41" s="650"/>
      <c r="AB41" s="650"/>
      <c r="AC41" s="650"/>
      <c r="AD41" s="651">
        <v>79398565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2996983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5606741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301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18072701</v>
      </c>
      <c r="CS42" s="634"/>
      <c r="CT42" s="634"/>
      <c r="CU42" s="634"/>
      <c r="CV42" s="634"/>
      <c r="CW42" s="634"/>
      <c r="CX42" s="634"/>
      <c r="CY42" s="635"/>
      <c r="CZ42" s="624">
        <v>13.3</v>
      </c>
      <c r="DA42" s="636"/>
      <c r="DB42" s="636"/>
      <c r="DC42" s="637"/>
      <c r="DD42" s="627">
        <v>5562902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335651</v>
      </c>
      <c r="CS43" s="634"/>
      <c r="CT43" s="634"/>
      <c r="CU43" s="634"/>
      <c r="CV43" s="634"/>
      <c r="CW43" s="634"/>
      <c r="CX43" s="634"/>
      <c r="CY43" s="635"/>
      <c r="CZ43" s="624">
        <v>0.2</v>
      </c>
      <c r="DA43" s="636"/>
      <c r="DB43" s="636"/>
      <c r="DC43" s="637"/>
      <c r="DD43" s="627">
        <v>335293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18072701</v>
      </c>
      <c r="CS44" s="622"/>
      <c r="CT44" s="622"/>
      <c r="CU44" s="622"/>
      <c r="CV44" s="622"/>
      <c r="CW44" s="622"/>
      <c r="CX44" s="622"/>
      <c r="CY44" s="623"/>
      <c r="CZ44" s="624">
        <v>13.3</v>
      </c>
      <c r="DA44" s="625"/>
      <c r="DB44" s="625"/>
      <c r="DC44" s="626"/>
      <c r="DD44" s="627">
        <v>5562902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1987376</v>
      </c>
      <c r="CS45" s="634"/>
      <c r="CT45" s="634"/>
      <c r="CU45" s="634"/>
      <c r="CV45" s="634"/>
      <c r="CW45" s="634"/>
      <c r="CX45" s="634"/>
      <c r="CY45" s="635"/>
      <c r="CZ45" s="624">
        <v>1.5</v>
      </c>
      <c r="DA45" s="636"/>
      <c r="DB45" s="636"/>
      <c r="DC45" s="637"/>
      <c r="DD45" s="627">
        <v>242828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16085325</v>
      </c>
      <c r="CS46" s="622"/>
      <c r="CT46" s="622"/>
      <c r="CU46" s="622"/>
      <c r="CV46" s="622"/>
      <c r="CW46" s="622"/>
      <c r="CX46" s="622"/>
      <c r="CY46" s="623"/>
      <c r="CZ46" s="624">
        <v>11.9</v>
      </c>
      <c r="DA46" s="625"/>
      <c r="DB46" s="625"/>
      <c r="DC46" s="626"/>
      <c r="DD46" s="627">
        <v>5320074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135448272</v>
      </c>
      <c r="CS49" s="606"/>
      <c r="CT49" s="606"/>
      <c r="CU49" s="606"/>
      <c r="CV49" s="606"/>
      <c r="CW49" s="606"/>
      <c r="CX49" s="606"/>
      <c r="CY49" s="607"/>
      <c r="CZ49" s="608">
        <v>100</v>
      </c>
      <c r="DA49" s="609"/>
      <c r="DB49" s="609"/>
      <c r="DC49" s="610"/>
      <c r="DD49" s="611">
        <v>93252099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bS3TySmeBmcv2dmEaPYKmrcZGbhB1RN+yvjC+D4JJZqiA6gKrJV102kAQjkMFt76RRDr7EGn0N0En9fgVWRdg==" saltValue="HfvyNDsP1JZnOFjX8FJJ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144023</v>
      </c>
      <c r="R7" s="1103"/>
      <c r="S7" s="1103"/>
      <c r="T7" s="1103"/>
      <c r="U7" s="1103"/>
      <c r="V7" s="1103">
        <v>135938</v>
      </c>
      <c r="W7" s="1103"/>
      <c r="X7" s="1103"/>
      <c r="Y7" s="1103"/>
      <c r="Z7" s="1103"/>
      <c r="AA7" s="1103">
        <v>8085</v>
      </c>
      <c r="AB7" s="1103"/>
      <c r="AC7" s="1103"/>
      <c r="AD7" s="1103"/>
      <c r="AE7" s="1104"/>
      <c r="AF7" s="1105">
        <v>8016</v>
      </c>
      <c r="AG7" s="1106"/>
      <c r="AH7" s="1106"/>
      <c r="AI7" s="1106"/>
      <c r="AJ7" s="1107"/>
      <c r="AK7" s="1108">
        <v>448</v>
      </c>
      <c r="AL7" s="1109"/>
      <c r="AM7" s="1109"/>
      <c r="AN7" s="1109"/>
      <c r="AO7" s="1109"/>
      <c r="AP7" s="1109">
        <v>13989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541</v>
      </c>
      <c r="BT7" s="1100"/>
      <c r="BU7" s="1100"/>
      <c r="BV7" s="1100"/>
      <c r="BW7" s="1100"/>
      <c r="BX7" s="1100"/>
      <c r="BY7" s="1100"/>
      <c r="BZ7" s="1100"/>
      <c r="CA7" s="1100"/>
      <c r="CB7" s="1100"/>
      <c r="CC7" s="1100"/>
      <c r="CD7" s="1100"/>
      <c r="CE7" s="1100"/>
      <c r="CF7" s="1100"/>
      <c r="CG7" s="1112"/>
      <c r="CH7" s="1096">
        <v>-17</v>
      </c>
      <c r="CI7" s="1097"/>
      <c r="CJ7" s="1097"/>
      <c r="CK7" s="1097"/>
      <c r="CL7" s="1098"/>
      <c r="CM7" s="1096">
        <v>670</v>
      </c>
      <c r="CN7" s="1097"/>
      <c r="CO7" s="1097"/>
      <c r="CP7" s="1097"/>
      <c r="CQ7" s="1098"/>
      <c r="CR7" s="1096">
        <v>200</v>
      </c>
      <c r="CS7" s="1097"/>
      <c r="CT7" s="1097"/>
      <c r="CU7" s="1097"/>
      <c r="CV7" s="1098"/>
      <c r="CW7" s="1096">
        <v>81</v>
      </c>
      <c r="CX7" s="1097"/>
      <c r="CY7" s="1097"/>
      <c r="CZ7" s="1097"/>
      <c r="DA7" s="1098"/>
      <c r="DB7" s="1096" t="s">
        <v>540</v>
      </c>
      <c r="DC7" s="1097"/>
      <c r="DD7" s="1097"/>
      <c r="DE7" s="1097"/>
      <c r="DF7" s="1098"/>
      <c r="DG7" s="1096" t="s">
        <v>540</v>
      </c>
      <c r="DH7" s="1097"/>
      <c r="DI7" s="1097"/>
      <c r="DJ7" s="1097"/>
      <c r="DK7" s="1098"/>
      <c r="DL7" s="1096" t="s">
        <v>540</v>
      </c>
      <c r="DM7" s="1097"/>
      <c r="DN7" s="1097"/>
      <c r="DO7" s="1097"/>
      <c r="DP7" s="1098"/>
      <c r="DQ7" s="1096" t="s">
        <v>540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144023</v>
      </c>
      <c r="R23" s="1061"/>
      <c r="S23" s="1061"/>
      <c r="T23" s="1061"/>
      <c r="U23" s="1061"/>
      <c r="V23" s="1061">
        <v>135938</v>
      </c>
      <c r="W23" s="1061"/>
      <c r="X23" s="1061"/>
      <c r="Y23" s="1061"/>
      <c r="Z23" s="1061"/>
      <c r="AA23" s="1061">
        <v>8085</v>
      </c>
      <c r="AB23" s="1061"/>
      <c r="AC23" s="1061"/>
      <c r="AD23" s="1061"/>
      <c r="AE23" s="1068"/>
      <c r="AF23" s="1069">
        <v>8016</v>
      </c>
      <c r="AG23" s="1061"/>
      <c r="AH23" s="1061"/>
      <c r="AI23" s="1061"/>
      <c r="AJ23" s="1070"/>
      <c r="AK23" s="1071"/>
      <c r="AL23" s="1072"/>
      <c r="AM23" s="1072"/>
      <c r="AN23" s="1072"/>
      <c r="AO23" s="1072"/>
      <c r="AP23" s="1061">
        <v>13989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21389</v>
      </c>
      <c r="R28" s="1051"/>
      <c r="S28" s="1051"/>
      <c r="T28" s="1051"/>
      <c r="U28" s="1051"/>
      <c r="V28" s="1051">
        <v>20576</v>
      </c>
      <c r="W28" s="1051"/>
      <c r="X28" s="1051"/>
      <c r="Y28" s="1051"/>
      <c r="Z28" s="1051"/>
      <c r="AA28" s="1051">
        <v>812</v>
      </c>
      <c r="AB28" s="1051"/>
      <c r="AC28" s="1051"/>
      <c r="AD28" s="1051"/>
      <c r="AE28" s="1052"/>
      <c r="AF28" s="1053">
        <v>812</v>
      </c>
      <c r="AG28" s="1051"/>
      <c r="AH28" s="1051"/>
      <c r="AI28" s="1051"/>
      <c r="AJ28" s="1054"/>
      <c r="AK28" s="1042">
        <v>2997</v>
      </c>
      <c r="AL28" s="1043"/>
      <c r="AM28" s="1043"/>
      <c r="AN28" s="1043"/>
      <c r="AO28" s="1043"/>
      <c r="AP28" s="1043" t="s">
        <v>540</v>
      </c>
      <c r="AQ28" s="1043"/>
      <c r="AR28" s="1043"/>
      <c r="AS28" s="1043"/>
      <c r="AT28" s="1043"/>
      <c r="AU28" s="1043" t="s">
        <v>540</v>
      </c>
      <c r="AV28" s="1043"/>
      <c r="AW28" s="1043"/>
      <c r="AX28" s="1043"/>
      <c r="AY28" s="1043"/>
      <c r="AZ28" s="1044" t="s">
        <v>540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17370</v>
      </c>
      <c r="R29" s="1039"/>
      <c r="S29" s="1039"/>
      <c r="T29" s="1039"/>
      <c r="U29" s="1039"/>
      <c r="V29" s="1039">
        <v>17068</v>
      </c>
      <c r="W29" s="1039"/>
      <c r="X29" s="1039"/>
      <c r="Y29" s="1039"/>
      <c r="Z29" s="1039"/>
      <c r="AA29" s="1039">
        <v>303</v>
      </c>
      <c r="AB29" s="1039"/>
      <c r="AC29" s="1039"/>
      <c r="AD29" s="1039"/>
      <c r="AE29" s="1040"/>
      <c r="AF29" s="1035">
        <v>303</v>
      </c>
      <c r="AG29" s="1036"/>
      <c r="AH29" s="1036"/>
      <c r="AI29" s="1036"/>
      <c r="AJ29" s="1037"/>
      <c r="AK29" s="980">
        <v>2931</v>
      </c>
      <c r="AL29" s="971"/>
      <c r="AM29" s="971"/>
      <c r="AN29" s="971"/>
      <c r="AO29" s="971"/>
      <c r="AP29" s="971" t="s">
        <v>540</v>
      </c>
      <c r="AQ29" s="971"/>
      <c r="AR29" s="971"/>
      <c r="AS29" s="971"/>
      <c r="AT29" s="971"/>
      <c r="AU29" s="971" t="s">
        <v>540</v>
      </c>
      <c r="AV29" s="971"/>
      <c r="AW29" s="971"/>
      <c r="AX29" s="971"/>
      <c r="AY29" s="971"/>
      <c r="AZ29" s="1041" t="s">
        <v>540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6449</v>
      </c>
      <c r="R30" s="1039"/>
      <c r="S30" s="1039"/>
      <c r="T30" s="1039"/>
      <c r="U30" s="1039"/>
      <c r="V30" s="1039">
        <v>6337</v>
      </c>
      <c r="W30" s="1039"/>
      <c r="X30" s="1039"/>
      <c r="Y30" s="1039"/>
      <c r="Z30" s="1039"/>
      <c r="AA30" s="1039">
        <v>111</v>
      </c>
      <c r="AB30" s="1039"/>
      <c r="AC30" s="1039"/>
      <c r="AD30" s="1039"/>
      <c r="AE30" s="1040"/>
      <c r="AF30" s="1035">
        <v>111</v>
      </c>
      <c r="AG30" s="1036"/>
      <c r="AH30" s="1036"/>
      <c r="AI30" s="1036"/>
      <c r="AJ30" s="1037"/>
      <c r="AK30" s="980">
        <v>2404</v>
      </c>
      <c r="AL30" s="971"/>
      <c r="AM30" s="971"/>
      <c r="AN30" s="971"/>
      <c r="AO30" s="971"/>
      <c r="AP30" s="971" t="s">
        <v>540</v>
      </c>
      <c r="AQ30" s="971"/>
      <c r="AR30" s="971"/>
      <c r="AS30" s="971"/>
      <c r="AT30" s="971"/>
      <c r="AU30" s="971" t="s">
        <v>540</v>
      </c>
      <c r="AV30" s="971"/>
      <c r="AW30" s="971"/>
      <c r="AX30" s="971"/>
      <c r="AY30" s="971"/>
      <c r="AZ30" s="1041" t="s">
        <v>540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1227</v>
      </c>
      <c r="AG63" s="959"/>
      <c r="AH63" s="959"/>
      <c r="AI63" s="959"/>
      <c r="AJ63" s="1022"/>
      <c r="AK63" s="1023"/>
      <c r="AL63" s="963"/>
      <c r="AM63" s="963"/>
      <c r="AN63" s="963"/>
      <c r="AO63" s="963"/>
      <c r="AP63" s="959" t="s">
        <v>540</v>
      </c>
      <c r="AQ63" s="959"/>
      <c r="AR63" s="959"/>
      <c r="AS63" s="959"/>
      <c r="AT63" s="959"/>
      <c r="AU63" s="959" t="s">
        <v>540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394</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542</v>
      </c>
      <c r="C68" s="986"/>
      <c r="D68" s="986"/>
      <c r="E68" s="986"/>
      <c r="F68" s="986"/>
      <c r="G68" s="986"/>
      <c r="H68" s="986"/>
      <c r="I68" s="986"/>
      <c r="J68" s="986"/>
      <c r="K68" s="986"/>
      <c r="L68" s="986"/>
      <c r="M68" s="986"/>
      <c r="N68" s="986"/>
      <c r="O68" s="986"/>
      <c r="P68" s="987"/>
      <c r="Q68" s="988">
        <v>9139</v>
      </c>
      <c r="R68" s="982">
        <v>7961</v>
      </c>
      <c r="S68" s="982">
        <v>7961</v>
      </c>
      <c r="T68" s="982">
        <v>7961</v>
      </c>
      <c r="U68" s="982">
        <v>7961</v>
      </c>
      <c r="V68" s="982">
        <v>8458</v>
      </c>
      <c r="W68" s="982">
        <v>7475</v>
      </c>
      <c r="X68" s="982">
        <v>7475</v>
      </c>
      <c r="Y68" s="982">
        <v>7475</v>
      </c>
      <c r="Z68" s="982">
        <v>7475</v>
      </c>
      <c r="AA68" s="982">
        <v>681</v>
      </c>
      <c r="AB68" s="982">
        <v>486</v>
      </c>
      <c r="AC68" s="982">
        <v>486</v>
      </c>
      <c r="AD68" s="982">
        <v>486</v>
      </c>
      <c r="AE68" s="982">
        <v>486</v>
      </c>
      <c r="AF68" s="982">
        <v>681</v>
      </c>
      <c r="AG68" s="982">
        <v>486</v>
      </c>
      <c r="AH68" s="982">
        <v>486</v>
      </c>
      <c r="AI68" s="982">
        <v>486</v>
      </c>
      <c r="AJ68" s="982">
        <v>486</v>
      </c>
      <c r="AK68" s="982">
        <v>92</v>
      </c>
      <c r="AL68" s="982"/>
      <c r="AM68" s="982"/>
      <c r="AN68" s="982"/>
      <c r="AO68" s="982"/>
      <c r="AP68" s="982">
        <v>2895</v>
      </c>
      <c r="AQ68" s="982">
        <v>4476</v>
      </c>
      <c r="AR68" s="982">
        <v>4476</v>
      </c>
      <c r="AS68" s="982">
        <v>4476</v>
      </c>
      <c r="AT68" s="982">
        <v>4476</v>
      </c>
      <c r="AU68" s="982">
        <v>124</v>
      </c>
      <c r="AV68" s="982">
        <v>192</v>
      </c>
      <c r="AW68" s="982">
        <v>192</v>
      </c>
      <c r="AX68" s="982">
        <v>192</v>
      </c>
      <c r="AY68" s="982">
        <v>192</v>
      </c>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543</v>
      </c>
      <c r="C69" s="975"/>
      <c r="D69" s="975"/>
      <c r="E69" s="975"/>
      <c r="F69" s="975"/>
      <c r="G69" s="975"/>
      <c r="H69" s="975"/>
      <c r="I69" s="975"/>
      <c r="J69" s="975"/>
      <c r="K69" s="975"/>
      <c r="L69" s="975"/>
      <c r="M69" s="975"/>
      <c r="N69" s="975"/>
      <c r="O69" s="975"/>
      <c r="P69" s="976"/>
      <c r="Q69" s="977">
        <v>217938</v>
      </c>
      <c r="R69" s="971">
        <v>144168</v>
      </c>
      <c r="S69" s="971">
        <v>144168</v>
      </c>
      <c r="T69" s="971">
        <v>144168</v>
      </c>
      <c r="U69" s="971">
        <v>144168</v>
      </c>
      <c r="V69" s="971">
        <v>200432</v>
      </c>
      <c r="W69" s="971">
        <v>138019</v>
      </c>
      <c r="X69" s="971">
        <v>138019</v>
      </c>
      <c r="Y69" s="971">
        <v>138019</v>
      </c>
      <c r="Z69" s="971">
        <v>138019</v>
      </c>
      <c r="AA69" s="971">
        <v>17506</v>
      </c>
      <c r="AB69" s="971">
        <v>6149</v>
      </c>
      <c r="AC69" s="971">
        <v>6149</v>
      </c>
      <c r="AD69" s="971">
        <v>6149</v>
      </c>
      <c r="AE69" s="971">
        <v>6149</v>
      </c>
      <c r="AF69" s="971">
        <v>40895</v>
      </c>
      <c r="AG69" s="971">
        <v>32354</v>
      </c>
      <c r="AH69" s="971">
        <v>32354</v>
      </c>
      <c r="AI69" s="971">
        <v>32354</v>
      </c>
      <c r="AJ69" s="971">
        <v>32354</v>
      </c>
      <c r="AK69" s="971" t="s">
        <v>482</v>
      </c>
      <c r="AL69" s="971"/>
      <c r="AM69" s="971"/>
      <c r="AN69" s="971"/>
      <c r="AO69" s="971"/>
      <c r="AP69" s="971" t="s">
        <v>482</v>
      </c>
      <c r="AQ69" s="971"/>
      <c r="AR69" s="971"/>
      <c r="AS69" s="971"/>
      <c r="AT69" s="971"/>
      <c r="AU69" s="971" t="s">
        <v>540</v>
      </c>
      <c r="AV69" s="971"/>
      <c r="AW69" s="971"/>
      <c r="AX69" s="971"/>
      <c r="AY69" s="971"/>
      <c r="AZ69" s="972" t="s">
        <v>547</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544</v>
      </c>
      <c r="C70" s="975"/>
      <c r="D70" s="975"/>
      <c r="E70" s="975"/>
      <c r="F70" s="975"/>
      <c r="G70" s="975"/>
      <c r="H70" s="975"/>
      <c r="I70" s="975"/>
      <c r="J70" s="975"/>
      <c r="K70" s="975"/>
      <c r="L70" s="975"/>
      <c r="M70" s="975"/>
      <c r="N70" s="975"/>
      <c r="O70" s="975"/>
      <c r="P70" s="976"/>
      <c r="Q70" s="977">
        <v>101278</v>
      </c>
      <c r="R70" s="971">
        <v>76940</v>
      </c>
      <c r="S70" s="971">
        <v>76940</v>
      </c>
      <c r="T70" s="971">
        <v>76940</v>
      </c>
      <c r="U70" s="971">
        <v>76940</v>
      </c>
      <c r="V70" s="971">
        <v>98372</v>
      </c>
      <c r="W70" s="971">
        <v>73165</v>
      </c>
      <c r="X70" s="971">
        <v>73165</v>
      </c>
      <c r="Y70" s="971">
        <v>73165</v>
      </c>
      <c r="Z70" s="971">
        <v>73165</v>
      </c>
      <c r="AA70" s="971">
        <v>2906</v>
      </c>
      <c r="AB70" s="971">
        <v>3775</v>
      </c>
      <c r="AC70" s="971">
        <v>3775</v>
      </c>
      <c r="AD70" s="971">
        <v>3775</v>
      </c>
      <c r="AE70" s="971">
        <v>3775</v>
      </c>
      <c r="AF70" s="971">
        <v>2874</v>
      </c>
      <c r="AG70" s="971">
        <v>3775</v>
      </c>
      <c r="AH70" s="971">
        <v>3775</v>
      </c>
      <c r="AI70" s="971">
        <v>3775</v>
      </c>
      <c r="AJ70" s="971">
        <v>3775</v>
      </c>
      <c r="AK70" s="971">
        <v>3777</v>
      </c>
      <c r="AL70" s="971">
        <v>7300</v>
      </c>
      <c r="AM70" s="971">
        <v>7300</v>
      </c>
      <c r="AN70" s="971">
        <v>7300</v>
      </c>
      <c r="AO70" s="971">
        <v>7300</v>
      </c>
      <c r="AP70" s="971">
        <v>85217</v>
      </c>
      <c r="AQ70" s="971">
        <v>42318</v>
      </c>
      <c r="AR70" s="971">
        <v>42318</v>
      </c>
      <c r="AS70" s="971">
        <v>42318</v>
      </c>
      <c r="AT70" s="971">
        <v>42318</v>
      </c>
      <c r="AU70" s="971">
        <v>1619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545</v>
      </c>
      <c r="C71" s="975"/>
      <c r="D71" s="975"/>
      <c r="E71" s="975"/>
      <c r="F71" s="975"/>
      <c r="G71" s="975"/>
      <c r="H71" s="975"/>
      <c r="I71" s="975"/>
      <c r="J71" s="975"/>
      <c r="K71" s="975"/>
      <c r="L71" s="975"/>
      <c r="M71" s="975"/>
      <c r="N71" s="975"/>
      <c r="O71" s="975"/>
      <c r="P71" s="976"/>
      <c r="Q71" s="977">
        <v>11048</v>
      </c>
      <c r="R71" s="971">
        <v>6933</v>
      </c>
      <c r="S71" s="971">
        <v>6933</v>
      </c>
      <c r="T71" s="971">
        <v>6933</v>
      </c>
      <c r="U71" s="971">
        <v>6933</v>
      </c>
      <c r="V71" s="971">
        <v>10962</v>
      </c>
      <c r="W71" s="971">
        <v>6850</v>
      </c>
      <c r="X71" s="971">
        <v>6850</v>
      </c>
      <c r="Y71" s="971">
        <v>6850</v>
      </c>
      <c r="Z71" s="971">
        <v>6850</v>
      </c>
      <c r="AA71" s="971">
        <v>86</v>
      </c>
      <c r="AB71" s="971">
        <v>82</v>
      </c>
      <c r="AC71" s="971">
        <v>82</v>
      </c>
      <c r="AD71" s="971">
        <v>82</v>
      </c>
      <c r="AE71" s="971">
        <v>82</v>
      </c>
      <c r="AF71" s="971">
        <v>86</v>
      </c>
      <c r="AG71" s="971">
        <v>82</v>
      </c>
      <c r="AH71" s="971">
        <v>82</v>
      </c>
      <c r="AI71" s="971">
        <v>82</v>
      </c>
      <c r="AJ71" s="971">
        <v>82</v>
      </c>
      <c r="AK71" s="971">
        <v>4624</v>
      </c>
      <c r="AL71" s="971">
        <v>2485</v>
      </c>
      <c r="AM71" s="971">
        <v>2485</v>
      </c>
      <c r="AN71" s="971">
        <v>2485</v>
      </c>
      <c r="AO71" s="971">
        <v>2485</v>
      </c>
      <c r="AP71" s="971" t="s">
        <v>482</v>
      </c>
      <c r="AQ71" s="971"/>
      <c r="AR71" s="971"/>
      <c r="AS71" s="971"/>
      <c r="AT71" s="971"/>
      <c r="AU71" s="971" t="s">
        <v>540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546</v>
      </c>
      <c r="C72" s="975"/>
      <c r="D72" s="975"/>
      <c r="E72" s="975"/>
      <c r="F72" s="975"/>
      <c r="G72" s="975"/>
      <c r="H72" s="975"/>
      <c r="I72" s="975"/>
      <c r="J72" s="975"/>
      <c r="K72" s="975"/>
      <c r="L72" s="975"/>
      <c r="M72" s="975"/>
      <c r="N72" s="975"/>
      <c r="O72" s="975"/>
      <c r="P72" s="976"/>
      <c r="Q72" s="977">
        <v>1656633</v>
      </c>
      <c r="R72" s="971">
        <v>1385861</v>
      </c>
      <c r="S72" s="971">
        <v>1385861</v>
      </c>
      <c r="T72" s="971">
        <v>1385861</v>
      </c>
      <c r="U72" s="971">
        <v>1385861</v>
      </c>
      <c r="V72" s="971">
        <v>1631442</v>
      </c>
      <c r="W72" s="971">
        <v>1346246</v>
      </c>
      <c r="X72" s="971">
        <v>1346246</v>
      </c>
      <c r="Y72" s="971">
        <v>1346246</v>
      </c>
      <c r="Z72" s="971">
        <v>1346246</v>
      </c>
      <c r="AA72" s="971">
        <v>25191</v>
      </c>
      <c r="AB72" s="971">
        <v>39615</v>
      </c>
      <c r="AC72" s="971">
        <v>39615</v>
      </c>
      <c r="AD72" s="971">
        <v>39615</v>
      </c>
      <c r="AE72" s="971">
        <v>39615</v>
      </c>
      <c r="AF72" s="971">
        <v>25191</v>
      </c>
      <c r="AG72" s="971">
        <v>39615</v>
      </c>
      <c r="AH72" s="971">
        <v>39615</v>
      </c>
      <c r="AI72" s="971">
        <v>39615</v>
      </c>
      <c r="AJ72" s="971">
        <v>39615</v>
      </c>
      <c r="AK72" s="971">
        <v>23240</v>
      </c>
      <c r="AL72" s="971"/>
      <c r="AM72" s="971"/>
      <c r="AN72" s="971"/>
      <c r="AO72" s="971"/>
      <c r="AP72" s="971" t="s">
        <v>482</v>
      </c>
      <c r="AQ72" s="971"/>
      <c r="AR72" s="971"/>
      <c r="AS72" s="971"/>
      <c r="AT72" s="971"/>
      <c r="AU72" s="971" t="s">
        <v>540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69728</v>
      </c>
      <c r="AG88" s="959"/>
      <c r="AH88" s="959"/>
      <c r="AI88" s="959"/>
      <c r="AJ88" s="959"/>
      <c r="AK88" s="963"/>
      <c r="AL88" s="963"/>
      <c r="AM88" s="963"/>
      <c r="AN88" s="963"/>
      <c r="AO88" s="963"/>
      <c r="AP88" s="959">
        <v>88111</v>
      </c>
      <c r="AQ88" s="959"/>
      <c r="AR88" s="959"/>
      <c r="AS88" s="959"/>
      <c r="AT88" s="959"/>
      <c r="AU88" s="959">
        <v>1744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200</v>
      </c>
      <c r="CS102" s="953"/>
      <c r="CT102" s="953"/>
      <c r="CU102" s="953"/>
      <c r="CV102" s="954"/>
      <c r="CW102" s="952">
        <v>81</v>
      </c>
      <c r="CX102" s="953"/>
      <c r="CY102" s="953"/>
      <c r="CZ102" s="953"/>
      <c r="DA102" s="954"/>
      <c r="DB102" s="952" t="s">
        <v>540</v>
      </c>
      <c r="DC102" s="953"/>
      <c r="DD102" s="953"/>
      <c r="DE102" s="953"/>
      <c r="DF102" s="954"/>
      <c r="DG102" s="952" t="s">
        <v>482</v>
      </c>
      <c r="DH102" s="953"/>
      <c r="DI102" s="953"/>
      <c r="DJ102" s="953"/>
      <c r="DK102" s="954"/>
      <c r="DL102" s="952" t="s">
        <v>482</v>
      </c>
      <c r="DM102" s="953"/>
      <c r="DN102" s="953"/>
      <c r="DO102" s="953"/>
      <c r="DP102" s="954"/>
      <c r="DQ102" s="952" t="s">
        <v>482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398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399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405</v>
      </c>
      <c r="AB109" s="896"/>
      <c r="AC109" s="896"/>
      <c r="AD109" s="896"/>
      <c r="AE109" s="897"/>
      <c r="AF109" s="898" t="s">
        <v>406</v>
      </c>
      <c r="AG109" s="896"/>
      <c r="AH109" s="896"/>
      <c r="AI109" s="896"/>
      <c r="AJ109" s="897"/>
      <c r="AK109" s="898" t="s">
        <v>294</v>
      </c>
      <c r="AL109" s="896"/>
      <c r="AM109" s="896"/>
      <c r="AN109" s="896"/>
      <c r="AO109" s="897"/>
      <c r="AP109" s="898" t="s">
        <v>407</v>
      </c>
      <c r="AQ109" s="896"/>
      <c r="AR109" s="896"/>
      <c r="AS109" s="896"/>
      <c r="AT109" s="929"/>
      <c r="AU109" s="895" t="s">
        <v>404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405</v>
      </c>
      <c r="BR109" s="896"/>
      <c r="BS109" s="896"/>
      <c r="BT109" s="896"/>
      <c r="BU109" s="897"/>
      <c r="BV109" s="898" t="s">
        <v>406</v>
      </c>
      <c r="BW109" s="896"/>
      <c r="BX109" s="896"/>
      <c r="BY109" s="896"/>
      <c r="BZ109" s="897"/>
      <c r="CA109" s="898" t="s">
        <v>294</v>
      </c>
      <c r="CB109" s="896"/>
      <c r="CC109" s="896"/>
      <c r="CD109" s="896"/>
      <c r="CE109" s="897"/>
      <c r="CF109" s="936" t="s">
        <v>407</v>
      </c>
      <c r="CG109" s="936"/>
      <c r="CH109" s="936"/>
      <c r="CI109" s="936"/>
      <c r="CJ109" s="936"/>
      <c r="CK109" s="898" t="s">
        <v>408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405</v>
      </c>
      <c r="DH109" s="896"/>
      <c r="DI109" s="896"/>
      <c r="DJ109" s="896"/>
      <c r="DK109" s="897"/>
      <c r="DL109" s="898" t="s">
        <v>406</v>
      </c>
      <c r="DM109" s="896"/>
      <c r="DN109" s="896"/>
      <c r="DO109" s="896"/>
      <c r="DP109" s="897"/>
      <c r="DQ109" s="898" t="s">
        <v>294</v>
      </c>
      <c r="DR109" s="896"/>
      <c r="DS109" s="896"/>
      <c r="DT109" s="896"/>
      <c r="DU109" s="897"/>
      <c r="DV109" s="898" t="s">
        <v>407</v>
      </c>
      <c r="DW109" s="896"/>
      <c r="DX109" s="896"/>
      <c r="DY109" s="896"/>
      <c r="DZ109" s="929"/>
    </row>
    <row r="110" spans="1:131" s="218" customFormat="1" ht="26.25" customHeight="1" x14ac:dyDescent="0.15">
      <c r="A110" s="807" t="s">
        <v>409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395439</v>
      </c>
      <c r="AB110" s="889"/>
      <c r="AC110" s="889"/>
      <c r="AD110" s="889"/>
      <c r="AE110" s="890"/>
      <c r="AF110" s="891">
        <v>441143</v>
      </c>
      <c r="AG110" s="889"/>
      <c r="AH110" s="889"/>
      <c r="AI110" s="889"/>
      <c r="AJ110" s="890"/>
      <c r="AK110" s="891">
        <v>413995</v>
      </c>
      <c r="AL110" s="889"/>
      <c r="AM110" s="889"/>
      <c r="AN110" s="889"/>
      <c r="AO110" s="890"/>
      <c r="AP110" s="892">
        <v>0.6</v>
      </c>
      <c r="AQ110" s="893"/>
      <c r="AR110" s="893"/>
      <c r="AS110" s="893"/>
      <c r="AT110" s="894"/>
      <c r="AU110" s="930" t="s">
        <v>69</v>
      </c>
      <c r="AV110" s="931"/>
      <c r="AW110" s="931"/>
      <c r="AX110" s="931"/>
      <c r="AY110" s="931"/>
      <c r="AZ110" s="860" t="s">
        <v>410</v>
      </c>
      <c r="BA110" s="808"/>
      <c r="BB110" s="808"/>
      <c r="BC110" s="808"/>
      <c r="BD110" s="808"/>
      <c r="BE110" s="808"/>
      <c r="BF110" s="808"/>
      <c r="BG110" s="808"/>
      <c r="BH110" s="808"/>
      <c r="BI110" s="808"/>
      <c r="BJ110" s="808"/>
      <c r="BK110" s="808"/>
      <c r="BL110" s="808"/>
      <c r="BM110" s="808"/>
      <c r="BN110" s="808"/>
      <c r="BO110" s="808"/>
      <c r="BP110" s="809"/>
      <c r="BQ110" s="861">
        <v>7834887</v>
      </c>
      <c r="BR110" s="842"/>
      <c r="BS110" s="842"/>
      <c r="BT110" s="842"/>
      <c r="BU110" s="842"/>
      <c r="BV110" s="842">
        <v>10441112</v>
      </c>
      <c r="BW110" s="842"/>
      <c r="BX110" s="842"/>
      <c r="BY110" s="842"/>
      <c r="BZ110" s="842"/>
      <c r="CA110" s="842">
        <v>13988554</v>
      </c>
      <c r="CB110" s="842"/>
      <c r="CC110" s="842"/>
      <c r="CD110" s="842"/>
      <c r="CE110" s="842"/>
      <c r="CF110" s="866">
        <v>19.3</v>
      </c>
      <c r="CG110" s="867"/>
      <c r="CH110" s="867"/>
      <c r="CI110" s="867"/>
      <c r="CJ110" s="867"/>
      <c r="CK110" s="926" t="s">
        <v>411</v>
      </c>
      <c r="CL110" s="819"/>
      <c r="CM110" s="860" t="s">
        <v>412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414</v>
      </c>
      <c r="BA111" s="752"/>
      <c r="BB111" s="752"/>
      <c r="BC111" s="752"/>
      <c r="BD111" s="752"/>
      <c r="BE111" s="752"/>
      <c r="BF111" s="752"/>
      <c r="BG111" s="752"/>
      <c r="BH111" s="752"/>
      <c r="BI111" s="752"/>
      <c r="BJ111" s="752"/>
      <c r="BK111" s="752"/>
      <c r="BL111" s="752"/>
      <c r="BM111" s="752"/>
      <c r="BN111" s="752"/>
      <c r="BO111" s="752"/>
      <c r="BP111" s="753"/>
      <c r="BQ111" s="816">
        <v>474806</v>
      </c>
      <c r="BR111" s="817"/>
      <c r="BS111" s="817"/>
      <c r="BT111" s="817"/>
      <c r="BU111" s="817"/>
      <c r="BV111" s="817">
        <v>439358</v>
      </c>
      <c r="BW111" s="817"/>
      <c r="BX111" s="817"/>
      <c r="BY111" s="817"/>
      <c r="BZ111" s="817"/>
      <c r="CA111" s="817">
        <v>403910</v>
      </c>
      <c r="CB111" s="817"/>
      <c r="CC111" s="817"/>
      <c r="CD111" s="817"/>
      <c r="CE111" s="817"/>
      <c r="CF111" s="875">
        <v>0.6</v>
      </c>
      <c r="CG111" s="876"/>
      <c r="CH111" s="876"/>
      <c r="CI111" s="876"/>
      <c r="CJ111" s="876"/>
      <c r="CK111" s="927"/>
      <c r="CL111" s="821"/>
      <c r="CM111" s="815" t="s">
        <v>415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416</v>
      </c>
      <c r="B112" s="913"/>
      <c r="C112" s="752" t="s">
        <v>417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62283</v>
      </c>
      <c r="AB112" s="780"/>
      <c r="AC112" s="780"/>
      <c r="AD112" s="780"/>
      <c r="AE112" s="781"/>
      <c r="AF112" s="782">
        <v>62283</v>
      </c>
      <c r="AG112" s="780"/>
      <c r="AH112" s="780"/>
      <c r="AI112" s="780"/>
      <c r="AJ112" s="781"/>
      <c r="AK112" s="782">
        <v>62283</v>
      </c>
      <c r="AL112" s="780"/>
      <c r="AM112" s="780"/>
      <c r="AN112" s="780"/>
      <c r="AO112" s="781"/>
      <c r="AP112" s="824">
        <v>0.1</v>
      </c>
      <c r="AQ112" s="825"/>
      <c r="AR112" s="825"/>
      <c r="AS112" s="825"/>
      <c r="AT112" s="826"/>
      <c r="AU112" s="932"/>
      <c r="AV112" s="933"/>
      <c r="AW112" s="933"/>
      <c r="AX112" s="933"/>
      <c r="AY112" s="933"/>
      <c r="AZ112" s="815" t="s">
        <v>418</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419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421</v>
      </c>
      <c r="BA113" s="752"/>
      <c r="BB113" s="752"/>
      <c r="BC113" s="752"/>
      <c r="BD113" s="752"/>
      <c r="BE113" s="752"/>
      <c r="BF113" s="752"/>
      <c r="BG113" s="752"/>
      <c r="BH113" s="752"/>
      <c r="BI113" s="752"/>
      <c r="BJ113" s="752"/>
      <c r="BK113" s="752"/>
      <c r="BL113" s="752"/>
      <c r="BM113" s="752"/>
      <c r="BN113" s="752"/>
      <c r="BO113" s="752"/>
      <c r="BP113" s="753"/>
      <c r="BQ113" s="816">
        <v>1389578</v>
      </c>
      <c r="BR113" s="817"/>
      <c r="BS113" s="817"/>
      <c r="BT113" s="817"/>
      <c r="BU113" s="817"/>
      <c r="BV113" s="817">
        <v>1472824</v>
      </c>
      <c r="BW113" s="817"/>
      <c r="BX113" s="817"/>
      <c r="BY113" s="817"/>
      <c r="BZ113" s="817"/>
      <c r="CA113" s="817">
        <v>1743583</v>
      </c>
      <c r="CB113" s="817"/>
      <c r="CC113" s="817"/>
      <c r="CD113" s="817"/>
      <c r="CE113" s="817"/>
      <c r="CF113" s="875">
        <v>2.4</v>
      </c>
      <c r="CG113" s="876"/>
      <c r="CH113" s="876"/>
      <c r="CI113" s="876"/>
      <c r="CJ113" s="876"/>
      <c r="CK113" s="927"/>
      <c r="CL113" s="821"/>
      <c r="CM113" s="815" t="s">
        <v>422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77405</v>
      </c>
      <c r="AB114" s="780"/>
      <c r="AC114" s="780"/>
      <c r="AD114" s="780"/>
      <c r="AE114" s="781"/>
      <c r="AF114" s="782">
        <v>94773</v>
      </c>
      <c r="AG114" s="780"/>
      <c r="AH114" s="780"/>
      <c r="AI114" s="780"/>
      <c r="AJ114" s="781"/>
      <c r="AK114" s="782">
        <v>136999</v>
      </c>
      <c r="AL114" s="780"/>
      <c r="AM114" s="780"/>
      <c r="AN114" s="780"/>
      <c r="AO114" s="781"/>
      <c r="AP114" s="824">
        <v>0.2</v>
      </c>
      <c r="AQ114" s="825"/>
      <c r="AR114" s="825"/>
      <c r="AS114" s="825"/>
      <c r="AT114" s="826"/>
      <c r="AU114" s="932"/>
      <c r="AV114" s="933"/>
      <c r="AW114" s="933"/>
      <c r="AX114" s="933"/>
      <c r="AY114" s="933"/>
      <c r="AZ114" s="815" t="s">
        <v>424</v>
      </c>
      <c r="BA114" s="752"/>
      <c r="BB114" s="752"/>
      <c r="BC114" s="752"/>
      <c r="BD114" s="752"/>
      <c r="BE114" s="752"/>
      <c r="BF114" s="752"/>
      <c r="BG114" s="752"/>
      <c r="BH114" s="752"/>
      <c r="BI114" s="752"/>
      <c r="BJ114" s="752"/>
      <c r="BK114" s="752"/>
      <c r="BL114" s="752"/>
      <c r="BM114" s="752"/>
      <c r="BN114" s="752"/>
      <c r="BO114" s="752"/>
      <c r="BP114" s="753"/>
      <c r="BQ114" s="816">
        <v>9645113</v>
      </c>
      <c r="BR114" s="817"/>
      <c r="BS114" s="817"/>
      <c r="BT114" s="817"/>
      <c r="BU114" s="817"/>
      <c r="BV114" s="817">
        <v>9987266</v>
      </c>
      <c r="BW114" s="817"/>
      <c r="BX114" s="817"/>
      <c r="BY114" s="817"/>
      <c r="BZ114" s="817"/>
      <c r="CA114" s="817">
        <v>10454894</v>
      </c>
      <c r="CB114" s="817"/>
      <c r="CC114" s="817"/>
      <c r="CD114" s="817"/>
      <c r="CE114" s="817"/>
      <c r="CF114" s="875">
        <v>14.5</v>
      </c>
      <c r="CG114" s="876"/>
      <c r="CH114" s="876"/>
      <c r="CI114" s="876"/>
      <c r="CJ114" s="876"/>
      <c r="CK114" s="927"/>
      <c r="CL114" s="821"/>
      <c r="CM114" s="815" t="s">
        <v>425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35448</v>
      </c>
      <c r="AB115" s="919"/>
      <c r="AC115" s="919"/>
      <c r="AD115" s="919"/>
      <c r="AE115" s="920"/>
      <c r="AF115" s="921">
        <v>35448</v>
      </c>
      <c r="AG115" s="919"/>
      <c r="AH115" s="919"/>
      <c r="AI115" s="919"/>
      <c r="AJ115" s="920"/>
      <c r="AK115" s="921">
        <v>35448</v>
      </c>
      <c r="AL115" s="919"/>
      <c r="AM115" s="919"/>
      <c r="AN115" s="919"/>
      <c r="AO115" s="920"/>
      <c r="AP115" s="922">
        <v>0</v>
      </c>
      <c r="AQ115" s="923"/>
      <c r="AR115" s="923"/>
      <c r="AS115" s="923"/>
      <c r="AT115" s="924"/>
      <c r="AU115" s="932"/>
      <c r="AV115" s="933"/>
      <c r="AW115" s="933"/>
      <c r="AX115" s="933"/>
      <c r="AY115" s="933"/>
      <c r="AZ115" s="815" t="s">
        <v>427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428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429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370406</v>
      </c>
      <c r="DH116" s="780"/>
      <c r="DI116" s="780"/>
      <c r="DJ116" s="780"/>
      <c r="DK116" s="781"/>
      <c r="DL116" s="782">
        <v>340178</v>
      </c>
      <c r="DM116" s="780"/>
      <c r="DN116" s="780"/>
      <c r="DO116" s="780"/>
      <c r="DP116" s="781"/>
      <c r="DQ116" s="782">
        <v>309950</v>
      </c>
      <c r="DR116" s="780"/>
      <c r="DS116" s="780"/>
      <c r="DT116" s="780"/>
      <c r="DU116" s="781"/>
      <c r="DV116" s="824">
        <v>0.4</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432</v>
      </c>
      <c r="Z117" s="897"/>
      <c r="AA117" s="902">
        <v>570575</v>
      </c>
      <c r="AB117" s="903"/>
      <c r="AC117" s="903"/>
      <c r="AD117" s="903"/>
      <c r="AE117" s="904"/>
      <c r="AF117" s="905">
        <v>633647</v>
      </c>
      <c r="AG117" s="903"/>
      <c r="AH117" s="903"/>
      <c r="AI117" s="903"/>
      <c r="AJ117" s="904"/>
      <c r="AK117" s="905">
        <v>648725</v>
      </c>
      <c r="AL117" s="903"/>
      <c r="AM117" s="903"/>
      <c r="AN117" s="903"/>
      <c r="AO117" s="904"/>
      <c r="AP117" s="906"/>
      <c r="AQ117" s="907"/>
      <c r="AR117" s="907"/>
      <c r="AS117" s="907"/>
      <c r="AT117" s="908"/>
      <c r="AU117" s="932"/>
      <c r="AV117" s="933"/>
      <c r="AW117" s="933"/>
      <c r="AX117" s="933"/>
      <c r="AY117" s="933"/>
      <c r="AZ117" s="863" t="s">
        <v>433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408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405</v>
      </c>
      <c r="AB118" s="896"/>
      <c r="AC118" s="896"/>
      <c r="AD118" s="896"/>
      <c r="AE118" s="897"/>
      <c r="AF118" s="898" t="s">
        <v>406</v>
      </c>
      <c r="AG118" s="896"/>
      <c r="AH118" s="896"/>
      <c r="AI118" s="896"/>
      <c r="AJ118" s="897"/>
      <c r="AK118" s="898" t="s">
        <v>294</v>
      </c>
      <c r="AL118" s="896"/>
      <c r="AM118" s="896"/>
      <c r="AN118" s="896"/>
      <c r="AO118" s="897"/>
      <c r="AP118" s="899" t="s">
        <v>407</v>
      </c>
      <c r="AQ118" s="900"/>
      <c r="AR118" s="900"/>
      <c r="AS118" s="900"/>
      <c r="AT118" s="901"/>
      <c r="AU118" s="932"/>
      <c r="AV118" s="933"/>
      <c r="AW118" s="933"/>
      <c r="AX118" s="933"/>
      <c r="AY118" s="933"/>
      <c r="AZ118" s="838" t="s">
        <v>435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411</v>
      </c>
      <c r="B119" s="819"/>
      <c r="C119" s="860" t="s">
        <v>412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437</v>
      </c>
      <c r="BP119" s="878"/>
      <c r="BQ119" s="879">
        <v>19344384</v>
      </c>
      <c r="BR119" s="845"/>
      <c r="BS119" s="845"/>
      <c r="BT119" s="845"/>
      <c r="BU119" s="845"/>
      <c r="BV119" s="845">
        <v>22340560</v>
      </c>
      <c r="BW119" s="845"/>
      <c r="BX119" s="845"/>
      <c r="BY119" s="845"/>
      <c r="BZ119" s="845"/>
      <c r="CA119" s="845">
        <v>26590941</v>
      </c>
      <c r="CB119" s="845"/>
      <c r="CC119" s="845"/>
      <c r="CD119" s="845"/>
      <c r="CE119" s="845"/>
      <c r="CF119" s="748"/>
      <c r="CG119" s="749"/>
      <c r="CH119" s="749"/>
      <c r="CI119" s="749"/>
      <c r="CJ119" s="834"/>
      <c r="CK119" s="928"/>
      <c r="CL119" s="823"/>
      <c r="CM119" s="838" t="s">
        <v>438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104400</v>
      </c>
      <c r="DH119" s="764"/>
      <c r="DI119" s="764"/>
      <c r="DJ119" s="764"/>
      <c r="DK119" s="765"/>
      <c r="DL119" s="766">
        <v>99180</v>
      </c>
      <c r="DM119" s="764"/>
      <c r="DN119" s="764"/>
      <c r="DO119" s="764"/>
      <c r="DP119" s="765"/>
      <c r="DQ119" s="766">
        <v>93960</v>
      </c>
      <c r="DR119" s="764"/>
      <c r="DS119" s="764"/>
      <c r="DT119" s="764"/>
      <c r="DU119" s="765"/>
      <c r="DV119" s="848">
        <v>0.1</v>
      </c>
      <c r="DW119" s="849"/>
      <c r="DX119" s="849"/>
      <c r="DY119" s="849"/>
      <c r="DZ119" s="850"/>
    </row>
    <row r="120" spans="1:130" s="218" customFormat="1" ht="26.25" customHeight="1" x14ac:dyDescent="0.15">
      <c r="A120" s="820"/>
      <c r="B120" s="821"/>
      <c r="C120" s="815" t="s">
        <v>415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439</v>
      </c>
      <c r="AV120" s="881"/>
      <c r="AW120" s="881"/>
      <c r="AX120" s="881"/>
      <c r="AY120" s="882"/>
      <c r="AZ120" s="860" t="s">
        <v>440</v>
      </c>
      <c r="BA120" s="808"/>
      <c r="BB120" s="808"/>
      <c r="BC120" s="808"/>
      <c r="BD120" s="808"/>
      <c r="BE120" s="808"/>
      <c r="BF120" s="808"/>
      <c r="BG120" s="808"/>
      <c r="BH120" s="808"/>
      <c r="BI120" s="808"/>
      <c r="BJ120" s="808"/>
      <c r="BK120" s="808"/>
      <c r="BL120" s="808"/>
      <c r="BM120" s="808"/>
      <c r="BN120" s="808"/>
      <c r="BO120" s="808"/>
      <c r="BP120" s="809"/>
      <c r="BQ120" s="861">
        <v>63426217</v>
      </c>
      <c r="BR120" s="842"/>
      <c r="BS120" s="842"/>
      <c r="BT120" s="842"/>
      <c r="BU120" s="842"/>
      <c r="BV120" s="842">
        <v>61154693</v>
      </c>
      <c r="BW120" s="842"/>
      <c r="BX120" s="842"/>
      <c r="BY120" s="842"/>
      <c r="BZ120" s="842"/>
      <c r="CA120" s="842">
        <v>53864090</v>
      </c>
      <c r="CB120" s="842"/>
      <c r="CC120" s="842"/>
      <c r="CD120" s="842"/>
      <c r="CE120" s="842"/>
      <c r="CF120" s="866">
        <v>74.5</v>
      </c>
      <c r="CG120" s="867"/>
      <c r="CH120" s="867"/>
      <c r="CI120" s="867"/>
      <c r="CJ120" s="867"/>
      <c r="CK120" s="868" t="s">
        <v>441</v>
      </c>
      <c r="CL120" s="852"/>
      <c r="CM120" s="852"/>
      <c r="CN120" s="852"/>
      <c r="CO120" s="853"/>
      <c r="CP120" s="872" t="s">
        <v>389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18" customFormat="1" ht="26.25" customHeight="1" x14ac:dyDescent="0.15">
      <c r="A121" s="820"/>
      <c r="B121" s="821"/>
      <c r="C121" s="863" t="s">
        <v>442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443</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444</v>
      </c>
      <c r="BA122" s="839"/>
      <c r="BB122" s="839"/>
      <c r="BC122" s="839"/>
      <c r="BD122" s="839"/>
      <c r="BE122" s="839"/>
      <c r="BF122" s="839"/>
      <c r="BG122" s="839"/>
      <c r="BH122" s="839"/>
      <c r="BI122" s="839"/>
      <c r="BJ122" s="839"/>
      <c r="BK122" s="839"/>
      <c r="BL122" s="839"/>
      <c r="BM122" s="839"/>
      <c r="BN122" s="839"/>
      <c r="BO122" s="839"/>
      <c r="BP122" s="840"/>
      <c r="BQ122" s="879">
        <v>23198269</v>
      </c>
      <c r="BR122" s="845"/>
      <c r="BS122" s="845"/>
      <c r="BT122" s="845"/>
      <c r="BU122" s="845"/>
      <c r="BV122" s="845">
        <v>22378035</v>
      </c>
      <c r="BW122" s="845"/>
      <c r="BX122" s="845"/>
      <c r="BY122" s="845"/>
      <c r="BZ122" s="845"/>
      <c r="CA122" s="845">
        <v>21535674</v>
      </c>
      <c r="CB122" s="845"/>
      <c r="CC122" s="845"/>
      <c r="CD122" s="845"/>
      <c r="CE122" s="845"/>
      <c r="CF122" s="846">
        <v>29.8</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30228</v>
      </c>
      <c r="AB123" s="780"/>
      <c r="AC123" s="780"/>
      <c r="AD123" s="780"/>
      <c r="AE123" s="781"/>
      <c r="AF123" s="782">
        <v>30228</v>
      </c>
      <c r="AG123" s="780"/>
      <c r="AH123" s="780"/>
      <c r="AI123" s="780"/>
      <c r="AJ123" s="781"/>
      <c r="AK123" s="782">
        <v>30228</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445</v>
      </c>
      <c r="BP123" s="878"/>
      <c r="BQ123" s="832">
        <v>86624486</v>
      </c>
      <c r="BR123" s="833"/>
      <c r="BS123" s="833"/>
      <c r="BT123" s="833"/>
      <c r="BU123" s="833"/>
      <c r="BV123" s="833">
        <v>83532728</v>
      </c>
      <c r="BW123" s="833"/>
      <c r="BX123" s="833"/>
      <c r="BY123" s="833"/>
      <c r="BZ123" s="833"/>
      <c r="CA123" s="833">
        <v>75399764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448</v>
      </c>
      <c r="CL125" s="852"/>
      <c r="CM125" s="852"/>
      <c r="CN125" s="852"/>
      <c r="CO125" s="853"/>
      <c r="CP125" s="860" t="s">
        <v>449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438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5220</v>
      </c>
      <c r="AB126" s="780"/>
      <c r="AC126" s="780"/>
      <c r="AD126" s="780"/>
      <c r="AE126" s="781"/>
      <c r="AF126" s="782">
        <v>5220</v>
      </c>
      <c r="AG126" s="780"/>
      <c r="AH126" s="780"/>
      <c r="AI126" s="780"/>
      <c r="AJ126" s="781"/>
      <c r="AK126" s="782">
        <v>5220</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452</v>
      </c>
      <c r="AY127" s="812"/>
      <c r="AZ127" s="812"/>
      <c r="BA127" s="812"/>
      <c r="BB127" s="812"/>
      <c r="BC127" s="812"/>
      <c r="BD127" s="812"/>
      <c r="BE127" s="813"/>
      <c r="BF127" s="811" t="s">
        <v>453</v>
      </c>
      <c r="BG127" s="812"/>
      <c r="BH127" s="812"/>
      <c r="BI127" s="812"/>
      <c r="BJ127" s="812"/>
      <c r="BK127" s="812"/>
      <c r="BL127" s="813"/>
      <c r="BM127" s="811" t="s">
        <v>454</v>
      </c>
      <c r="BN127" s="812"/>
      <c r="BO127" s="812"/>
      <c r="BP127" s="812"/>
      <c r="BQ127" s="812"/>
      <c r="BR127" s="812"/>
      <c r="BS127" s="813"/>
      <c r="BT127" s="811" t="s">
        <v>455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458</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459</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461</v>
      </c>
      <c r="X129" s="777"/>
      <c r="Y129" s="777"/>
      <c r="Z129" s="778"/>
      <c r="AA129" s="779">
        <v>67249299</v>
      </c>
      <c r="AB129" s="780"/>
      <c r="AC129" s="780"/>
      <c r="AD129" s="780"/>
      <c r="AE129" s="781"/>
      <c r="AF129" s="782">
        <v>69511885</v>
      </c>
      <c r="AG129" s="780"/>
      <c r="AH129" s="780"/>
      <c r="AI129" s="780"/>
      <c r="AJ129" s="781"/>
      <c r="AK129" s="782">
        <v>74541345</v>
      </c>
      <c r="AL129" s="780"/>
      <c r="AM129" s="780"/>
      <c r="AN129" s="780"/>
      <c r="AO129" s="781"/>
      <c r="AP129" s="783"/>
      <c r="AQ129" s="784"/>
      <c r="AR129" s="784"/>
      <c r="AS129" s="784"/>
      <c r="AT129" s="785"/>
      <c r="AU129" s="221"/>
      <c r="AV129" s="221"/>
      <c r="AW129" s="221"/>
      <c r="AX129" s="751" t="s">
        <v>462</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464</v>
      </c>
      <c r="X130" s="777"/>
      <c r="Y130" s="777"/>
      <c r="Z130" s="778"/>
      <c r="AA130" s="779">
        <v>2965885</v>
      </c>
      <c r="AB130" s="780"/>
      <c r="AC130" s="780"/>
      <c r="AD130" s="780"/>
      <c r="AE130" s="781"/>
      <c r="AF130" s="782">
        <v>2693311</v>
      </c>
      <c r="AG130" s="780"/>
      <c r="AH130" s="780"/>
      <c r="AI130" s="780"/>
      <c r="AJ130" s="781"/>
      <c r="AK130" s="782">
        <v>2213993</v>
      </c>
      <c r="AL130" s="780"/>
      <c r="AM130" s="780"/>
      <c r="AN130" s="780"/>
      <c r="AO130" s="781"/>
      <c r="AP130" s="783"/>
      <c r="AQ130" s="784"/>
      <c r="AR130" s="784"/>
      <c r="AS130" s="784"/>
      <c r="AT130" s="785"/>
      <c r="AU130" s="221"/>
      <c r="AV130" s="221"/>
      <c r="AW130" s="221"/>
      <c r="AX130" s="751" t="s">
        <v>465</v>
      </c>
      <c r="AY130" s="752"/>
      <c r="AZ130" s="752"/>
      <c r="BA130" s="752"/>
      <c r="BB130" s="752"/>
      <c r="BC130" s="752"/>
      <c r="BD130" s="752"/>
      <c r="BE130" s="753"/>
      <c r="BF130" s="754">
        <v>-2.9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466</v>
      </c>
      <c r="X131" s="761"/>
      <c r="Y131" s="761"/>
      <c r="Z131" s="762"/>
      <c r="AA131" s="763">
        <v>64283414</v>
      </c>
      <c r="AB131" s="764"/>
      <c r="AC131" s="764"/>
      <c r="AD131" s="764"/>
      <c r="AE131" s="765"/>
      <c r="AF131" s="766">
        <v>66818574</v>
      </c>
      <c r="AG131" s="764"/>
      <c r="AH131" s="764"/>
      <c r="AI131" s="764"/>
      <c r="AJ131" s="765"/>
      <c r="AK131" s="766">
        <v>72327352</v>
      </c>
      <c r="AL131" s="764"/>
      <c r="AM131" s="764"/>
      <c r="AN131" s="764"/>
      <c r="AO131" s="765"/>
      <c r="AP131" s="767"/>
      <c r="AQ131" s="768"/>
      <c r="AR131" s="768"/>
      <c r="AS131" s="768"/>
      <c r="AT131" s="769"/>
      <c r="AU131" s="221"/>
      <c r="AV131" s="221"/>
      <c r="AW131" s="221"/>
      <c r="AX131" s="729" t="s">
        <v>467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468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469</v>
      </c>
      <c r="W132" s="742"/>
      <c r="X132" s="742"/>
      <c r="Y132" s="742"/>
      <c r="Z132" s="743"/>
      <c r="AA132" s="744">
        <v>-3.726171108</v>
      </c>
      <c r="AB132" s="745"/>
      <c r="AC132" s="745"/>
      <c r="AD132" s="745"/>
      <c r="AE132" s="746"/>
      <c r="AF132" s="747">
        <v>-3.0824722480000002</v>
      </c>
      <c r="AG132" s="745"/>
      <c r="AH132" s="745"/>
      <c r="AI132" s="745"/>
      <c r="AJ132" s="746"/>
      <c r="AK132" s="747">
        <v>-2.1641439330000001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470</v>
      </c>
      <c r="W133" s="721"/>
      <c r="X133" s="721"/>
      <c r="Y133" s="721"/>
      <c r="Z133" s="722"/>
      <c r="AA133" s="723">
        <v>-4.0999999999999996</v>
      </c>
      <c r="AB133" s="724"/>
      <c r="AC133" s="724"/>
      <c r="AD133" s="724"/>
      <c r="AE133" s="725"/>
      <c r="AF133" s="723">
        <v>-3.6</v>
      </c>
      <c r="AG133" s="724"/>
      <c r="AH133" s="724"/>
      <c r="AI133" s="724"/>
      <c r="AJ133" s="725"/>
      <c r="AK133" s="723">
        <v>-2.9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RiRe+avqbEZ1fkv+H3MbjTvZs5UVduEWkRS3St2MIQqEod/S80WB7A/teaBDBYQk2Jkp1pY3Pr0cRt/qV7uCw==" saltValue="e2okw/H+d6AllDRsaG+C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4" zoomScaleNormal="85" zoomScaleSheetLayoutView="64"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SkgbrnjbZOFt74n1e8/HGf1cBDxFA90LpQRCfKL5PZhuzeZnSueTkm8WucZnzXhFIlFLFGcF9MyQxr3+63OsQ==" saltValue="cS52/0UlApti2BswNKVLw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hMiPt2KI4ubYeZajsQn0I3ecVKJCbxf0LRvcxJP4WUVnz5qFPSINdcjIQ9/314p8eg14YQ3rkXU/H1TyugQ==" saltValue="yz9OZWiGPqxKojFllHOKR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479</v>
      </c>
      <c r="AL9" s="1131"/>
      <c r="AM9" s="1131"/>
      <c r="AN9" s="1132"/>
      <c r="AO9" s="269">
        <v>25534557</v>
      </c>
      <c r="AP9" s="269">
        <v>108498</v>
      </c>
      <c r="AQ9" s="270">
        <v>69750</v>
      </c>
      <c r="AR9" s="271">
        <v>55.6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480</v>
      </c>
      <c r="AL10" s="1131"/>
      <c r="AM10" s="1131"/>
      <c r="AN10" s="1132"/>
      <c r="AO10" s="272">
        <v>322610</v>
      </c>
      <c r="AP10" s="272">
        <v>1371</v>
      </c>
      <c r="AQ10" s="273">
        <v>1158</v>
      </c>
      <c r="AR10" s="274">
        <v>18.399999999999999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481</v>
      </c>
      <c r="AL11" s="1131"/>
      <c r="AM11" s="1131"/>
      <c r="AN11" s="1132"/>
      <c r="AO11" s="272" t="s">
        <v>482</v>
      </c>
      <c r="AP11" s="272" t="s">
        <v>482</v>
      </c>
      <c r="AQ11" s="273" t="s">
        <v>482</v>
      </c>
      <c r="AR11" s="274" t="s">
        <v>482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483</v>
      </c>
      <c r="AL12" s="1131"/>
      <c r="AM12" s="1131"/>
      <c r="AN12" s="1132"/>
      <c r="AO12" s="272" t="s">
        <v>482</v>
      </c>
      <c r="AP12" s="272" t="s">
        <v>482</v>
      </c>
      <c r="AQ12" s="273" t="s">
        <v>482</v>
      </c>
      <c r="AR12" s="274" t="s">
        <v>482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484</v>
      </c>
      <c r="AL13" s="1131"/>
      <c r="AM13" s="1131"/>
      <c r="AN13" s="1132"/>
      <c r="AO13" s="272">
        <v>972736</v>
      </c>
      <c r="AP13" s="272">
        <v>4133</v>
      </c>
      <c r="AQ13" s="273">
        <v>2380</v>
      </c>
      <c r="AR13" s="274">
        <v>73.7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485</v>
      </c>
      <c r="AL14" s="1131"/>
      <c r="AM14" s="1131"/>
      <c r="AN14" s="1132"/>
      <c r="AO14" s="272">
        <v>335651</v>
      </c>
      <c r="AP14" s="272">
        <v>1426</v>
      </c>
      <c r="AQ14" s="273">
        <v>1678</v>
      </c>
      <c r="AR14" s="274">
        <v>-15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486</v>
      </c>
      <c r="AL15" s="1134"/>
      <c r="AM15" s="1134"/>
      <c r="AN15" s="1135"/>
      <c r="AO15" s="272">
        <v>-1193698</v>
      </c>
      <c r="AP15" s="272">
        <v>-5072</v>
      </c>
      <c r="AQ15" s="273">
        <v>-4869</v>
      </c>
      <c r="AR15" s="274">
        <v>4.2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25971856</v>
      </c>
      <c r="AP16" s="272">
        <v>110357</v>
      </c>
      <c r="AQ16" s="273">
        <v>70096</v>
      </c>
      <c r="AR16" s="274">
        <v>57.4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491</v>
      </c>
      <c r="AL21" s="1137"/>
      <c r="AM21" s="1137"/>
      <c r="AN21" s="1138"/>
      <c r="AO21" s="285">
        <v>8.9700000000000006</v>
      </c>
      <c r="AP21" s="286">
        <v>6.37</v>
      </c>
      <c r="AQ21" s="287">
        <v>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492</v>
      </c>
      <c r="AL22" s="1137"/>
      <c r="AM22" s="1137"/>
      <c r="AN22" s="1138"/>
      <c r="AO22" s="290">
        <v>99.2</v>
      </c>
      <c r="AP22" s="291">
        <v>98.4</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496</v>
      </c>
      <c r="AL32" s="1121"/>
      <c r="AM32" s="1121"/>
      <c r="AN32" s="1122"/>
      <c r="AO32" s="300">
        <v>413995</v>
      </c>
      <c r="AP32" s="300">
        <v>1759</v>
      </c>
      <c r="AQ32" s="301">
        <v>4451</v>
      </c>
      <c r="AR32" s="302">
        <v>-60.5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497</v>
      </c>
      <c r="AL33" s="1121"/>
      <c r="AM33" s="1121"/>
      <c r="AN33" s="1122"/>
      <c r="AO33" s="300" t="s">
        <v>482</v>
      </c>
      <c r="AP33" s="300" t="s">
        <v>482</v>
      </c>
      <c r="AQ33" s="301" t="s">
        <v>482</v>
      </c>
      <c r="AR33" s="302" t="s">
        <v>482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498</v>
      </c>
      <c r="AL34" s="1121"/>
      <c r="AM34" s="1121"/>
      <c r="AN34" s="1122"/>
      <c r="AO34" s="300">
        <v>62283</v>
      </c>
      <c r="AP34" s="300">
        <v>265</v>
      </c>
      <c r="AQ34" s="301">
        <v>416</v>
      </c>
      <c r="AR34" s="302">
        <v>-36.299999999999997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499</v>
      </c>
      <c r="AL35" s="1121"/>
      <c r="AM35" s="1121"/>
      <c r="AN35" s="1122"/>
      <c r="AO35" s="300" t="s">
        <v>482</v>
      </c>
      <c r="AP35" s="300" t="s">
        <v>482</v>
      </c>
      <c r="AQ35" s="301">
        <v>18</v>
      </c>
      <c r="AR35" s="302" t="s">
        <v>482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500</v>
      </c>
      <c r="AL36" s="1121"/>
      <c r="AM36" s="1121"/>
      <c r="AN36" s="1122"/>
      <c r="AO36" s="300">
        <v>136999</v>
      </c>
      <c r="AP36" s="300">
        <v>582</v>
      </c>
      <c r="AQ36" s="301">
        <v>532</v>
      </c>
      <c r="AR36" s="302">
        <v>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501</v>
      </c>
      <c r="AL37" s="1121"/>
      <c r="AM37" s="1121"/>
      <c r="AN37" s="1122"/>
      <c r="AO37" s="300">
        <v>35448</v>
      </c>
      <c r="AP37" s="300">
        <v>151</v>
      </c>
      <c r="AQ37" s="301">
        <v>1760</v>
      </c>
      <c r="AR37" s="302">
        <v>-91.4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502</v>
      </c>
      <c r="AL38" s="1124"/>
      <c r="AM38" s="1124"/>
      <c r="AN38" s="1125"/>
      <c r="AO38" s="303" t="s">
        <v>482</v>
      </c>
      <c r="AP38" s="303" t="s">
        <v>482</v>
      </c>
      <c r="AQ38" s="304" t="s">
        <v>482</v>
      </c>
      <c r="AR38" s="292" t="s">
        <v>482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503</v>
      </c>
      <c r="AL39" s="1124"/>
      <c r="AM39" s="1124"/>
      <c r="AN39" s="1125"/>
      <c r="AO39" s="300" t="s">
        <v>482</v>
      </c>
      <c r="AP39" s="300" t="s">
        <v>482</v>
      </c>
      <c r="AQ39" s="301">
        <v>-15</v>
      </c>
      <c r="AR39" s="302" t="s">
        <v>482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504</v>
      </c>
      <c r="AL40" s="1121"/>
      <c r="AM40" s="1121"/>
      <c r="AN40" s="1122"/>
      <c r="AO40" s="300">
        <v>-2213993</v>
      </c>
      <c r="AP40" s="300">
        <v>-9407</v>
      </c>
      <c r="AQ40" s="301">
        <v>-9977</v>
      </c>
      <c r="AR40" s="302">
        <v>-5.7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-1565268</v>
      </c>
      <c r="AP41" s="300">
        <v>-6651</v>
      </c>
      <c r="AQ41" s="301">
        <v>-2814</v>
      </c>
      <c r="AR41" s="302">
        <v>136.4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474</v>
      </c>
      <c r="AN49" s="1115" t="s">
        <v>507</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20816629</v>
      </c>
      <c r="AN51" s="322">
        <v>91876</v>
      </c>
      <c r="AO51" s="323">
        <v>-12.6</v>
      </c>
      <c r="AP51" s="324">
        <v>50465</v>
      </c>
      <c r="AQ51" s="325">
        <v>-2.4</v>
      </c>
      <c r="AR51" s="326">
        <v>-10.199999999999999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10341700</v>
      </c>
      <c r="AN52" s="330">
        <v>45644</v>
      </c>
      <c r="AO52" s="331">
        <v>-19.5</v>
      </c>
      <c r="AP52" s="332">
        <v>34193</v>
      </c>
      <c r="AQ52" s="333">
        <v>-8.1</v>
      </c>
      <c r="AR52" s="334">
        <v>-11.4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13863313</v>
      </c>
      <c r="AN53" s="322">
        <v>61252</v>
      </c>
      <c r="AO53" s="323">
        <v>-33.299999999999997</v>
      </c>
      <c r="AP53" s="324">
        <v>51679</v>
      </c>
      <c r="AQ53" s="325">
        <v>2.4</v>
      </c>
      <c r="AR53" s="326">
        <v>-35.700000000000003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11502653</v>
      </c>
      <c r="AN54" s="330">
        <v>50822</v>
      </c>
      <c r="AO54" s="331">
        <v>11.3</v>
      </c>
      <c r="AP54" s="332">
        <v>35132</v>
      </c>
      <c r="AQ54" s="333">
        <v>2.7</v>
      </c>
      <c r="AR54" s="334">
        <v>8.6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17271134</v>
      </c>
      <c r="AN55" s="322">
        <v>75205</v>
      </c>
      <c r="AO55" s="323">
        <v>22.8</v>
      </c>
      <c r="AP55" s="324">
        <v>49665</v>
      </c>
      <c r="AQ55" s="325">
        <v>-3.9</v>
      </c>
      <c r="AR55" s="326">
        <v>26.7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16086759</v>
      </c>
      <c r="AN56" s="330">
        <v>70048</v>
      </c>
      <c r="AO56" s="331">
        <v>37.799999999999997</v>
      </c>
      <c r="AP56" s="332">
        <v>34678</v>
      </c>
      <c r="AQ56" s="333">
        <v>-1.3</v>
      </c>
      <c r="AR56" s="334">
        <v>39.1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12609822</v>
      </c>
      <c r="AN57" s="322">
        <v>54311</v>
      </c>
      <c r="AO57" s="323">
        <v>-27.8</v>
      </c>
      <c r="AP57" s="324">
        <v>63439</v>
      </c>
      <c r="AQ57" s="325">
        <v>27.7</v>
      </c>
      <c r="AR57" s="326">
        <v>-55.5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11511015</v>
      </c>
      <c r="AN58" s="330">
        <v>49579</v>
      </c>
      <c r="AO58" s="331">
        <v>-29.2</v>
      </c>
      <c r="AP58" s="332">
        <v>46463</v>
      </c>
      <c r="AQ58" s="333">
        <v>34</v>
      </c>
      <c r="AR58" s="334">
        <v>-63.2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18072701</v>
      </c>
      <c r="AN59" s="322">
        <v>76792</v>
      </c>
      <c r="AO59" s="323">
        <v>41.4</v>
      </c>
      <c r="AP59" s="324">
        <v>60097</v>
      </c>
      <c r="AQ59" s="325">
        <v>-5.3</v>
      </c>
      <c r="AR59" s="326">
        <v>46.7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16085325</v>
      </c>
      <c r="AN60" s="330">
        <v>68348</v>
      </c>
      <c r="AO60" s="331">
        <v>37.9</v>
      </c>
      <c r="AP60" s="332">
        <v>43011</v>
      </c>
      <c r="AQ60" s="333">
        <v>-7.4</v>
      </c>
      <c r="AR60" s="334">
        <v>45.3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16526720</v>
      </c>
      <c r="AN61" s="337">
        <v>71887</v>
      </c>
      <c r="AO61" s="338">
        <v>-1.9</v>
      </c>
      <c r="AP61" s="339">
        <v>55069</v>
      </c>
      <c r="AQ61" s="340">
        <v>3.7</v>
      </c>
      <c r="AR61" s="326">
        <v>-5.6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13105490</v>
      </c>
      <c r="AN62" s="330">
        <v>56888</v>
      </c>
      <c r="AO62" s="331">
        <v>7.7</v>
      </c>
      <c r="AP62" s="332">
        <v>38695</v>
      </c>
      <c r="AQ62" s="333">
        <v>4</v>
      </c>
      <c r="AR62" s="334">
        <v>3.7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LXpCuWYgH2wgDFvCPWxBPe6061sXspoi9vE4Uk6KCXvI70aJFRBlGqFBKTrTxAQTcRSrquZRmdhYuc6EidKbA==" saltValue="bav0jYRsyCVnGA+HJddp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UmsqdjqnrL5KRcLNhRsLHKBKhjy3NLzaPM4nAY4C7iZHgZu8FJ6vXHbnwC3EeegZlFzr4v1B1fcY7DOwaMdgtw==" saltValue="5aKi4jh1ORxFhmYRMJ02F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PB3G7ZhmxLd1mwsIg3F+qDhwqMaH41k57m6drrzfGCG+KtJ2sTdqWSchBBA1EthGb2zQgc4Yo4WW2I4blrSbAg==" saltValue="9WnVhW2ph792BFXG7WMy7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59" zoomScaleNormal="59"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9" t="s">
        <v>3</v>
      </c>
      <c r="D47" s="1139"/>
      <c r="E47" s="1140"/>
      <c r="F47" s="11">
        <v>30.61</v>
      </c>
      <c r="G47" s="12">
        <v>30.52</v>
      </c>
      <c r="H47" s="12">
        <v>27.46</v>
      </c>
      <c r="I47" s="12">
        <v>30.9</v>
      </c>
      <c r="J47" s="13">
        <v>23.89</v>
      </c>
    </row>
    <row r="48" spans="2:10" ht="57.75" customHeight="1" x14ac:dyDescent="0.15">
      <c r="B48" s="14"/>
      <c r="C48" s="1141" t="s">
        <v>4</v>
      </c>
      <c r="D48" s="1141"/>
      <c r="E48" s="1142"/>
      <c r="F48" s="15">
        <v>13.33</v>
      </c>
      <c r="G48" s="16">
        <v>10.46</v>
      </c>
      <c r="H48" s="16">
        <v>8.4499999999999993</v>
      </c>
      <c r="I48" s="16">
        <v>7.98</v>
      </c>
      <c r="J48" s="17">
        <v>10.75</v>
      </c>
    </row>
    <row r="49" spans="2:10" ht="57.75" customHeight="1" thickBot="1" x14ac:dyDescent="0.2">
      <c r="B49" s="18"/>
      <c r="C49" s="1143" t="s">
        <v>5</v>
      </c>
      <c r="D49" s="1143"/>
      <c r="E49" s="1144"/>
      <c r="F49" s="19">
        <v>2.6</v>
      </c>
      <c r="G49" s="20" t="s">
        <v>526</v>
      </c>
      <c r="H49" s="20" t="s">
        <v>527</v>
      </c>
      <c r="I49" s="20">
        <v>4.1399999999999997</v>
      </c>
      <c r="J49" s="21" t="s">
        <v>528</v>
      </c>
    </row>
    <row r="50" spans="2:10" x14ac:dyDescent="0.15"/>
  </sheetData>
  <sheetProtection algorithmName="SHA-512" hashValue="PW8DXOAZGGafT/vQxykr8m1TZWCw2q7+7wTuz/qL1EsZBzFUMvQpmQLXOkPSiVKxxOOrjflW9EcENHAXo2LYYg==" saltValue="2T0G4K8ScIeKSeuoC/Pzo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溝根 美穂</cp:lastModifiedBy>
  <cp:lastPrinted>2026-03-13T02:37:37Z</cp:lastPrinted>
  <dcterms:created xsi:type="dcterms:W3CDTF">2026-02-23T05:48:29Z</dcterms:created>
  <dcterms:modified xsi:type="dcterms:W3CDTF">2026-03-13T08:01:09Z</dcterms:modified>
  <cp:category/>
</cp:coreProperties>
</file>