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業務文書\緊急経済対策担当\11現下の経済変動に対応するための区内店舗支援事業\R7\03広報\HP\店舗向け\様式\"/>
    </mc:Choice>
  </mc:AlternateContent>
  <xr:revisionPtr revIDLastSave="0" documentId="13_ncr:1_{808A5123-E8FA-4661-A3B6-0E24458A1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２号様式　事業計画書" sheetId="4" r:id="rId1"/>
  </sheets>
  <definedNames>
    <definedName name="_xlnm.Print_Area" localSheetId="0">'２号様式　事業計画書'!$A$1:$O$75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4" l="1"/>
  <c r="M65" i="4" s="1"/>
  <c r="L56" i="4"/>
  <c r="M64" i="4" s="1"/>
  <c r="L52" i="4"/>
  <c r="M62" i="4" s="1"/>
  <c r="M66" i="4" l="1"/>
  <c r="M68" i="4" s="1"/>
  <c r="I19" i="4" l="1"/>
  <c r="M19" i="4" s="1"/>
  <c r="I20" i="4"/>
  <c r="M20" i="4" s="1"/>
  <c r="M44" i="4"/>
  <c r="M32" i="4"/>
  <c r="M31" i="4"/>
  <c r="M30" i="4"/>
  <c r="M29" i="4"/>
  <c r="I24" i="4"/>
  <c r="M24" i="4" s="1"/>
  <c r="I23" i="4"/>
  <c r="M23" i="4" s="1"/>
  <c r="I22" i="4"/>
  <c r="M22" i="4" s="1"/>
  <c r="I21" i="4"/>
  <c r="M21" i="4" s="1"/>
  <c r="M33" i="4" l="1"/>
  <c r="M43" i="4" s="1"/>
  <c r="M25" i="4"/>
  <c r="M42" i="4" s="1"/>
  <c r="M45" i="4" l="1"/>
  <c r="L71" i="4" l="1"/>
  <c r="L73" i="4" s="1"/>
</calcChain>
</file>

<file path=xl/sharedStrings.xml><?xml version="1.0" encoding="utf-8"?>
<sst xmlns="http://schemas.openxmlformats.org/spreadsheetml/2006/main" count="129" uniqueCount="61">
  <si>
    <t>Ｃ</t>
    <phoneticPr fontId="1"/>
  </si>
  <si>
    <t>Ｂ</t>
    <phoneticPr fontId="1"/>
  </si>
  <si>
    <t>Ａ</t>
    <phoneticPr fontId="1"/>
  </si>
  <si>
    <t>期　間</t>
    <rPh sb="0" eb="1">
      <t>キ</t>
    </rPh>
    <rPh sb="2" eb="3">
      <t>アイダ</t>
    </rPh>
    <phoneticPr fontId="1"/>
  </si>
  <si>
    <t>事業計画書</t>
    <rPh sb="0" eb="2">
      <t>ジギョウ</t>
    </rPh>
    <rPh sb="2" eb="5">
      <t>ケイカクショ</t>
    </rPh>
    <phoneticPr fontId="1"/>
  </si>
  <si>
    <t>消費者還元サービス実施日</t>
    <rPh sb="0" eb="3">
      <t>ショウヒシャ</t>
    </rPh>
    <rPh sb="3" eb="5">
      <t>カンゲン</t>
    </rPh>
    <rPh sb="9" eb="11">
      <t>ジッシ</t>
    </rPh>
    <rPh sb="11" eb="12">
      <t>ビ</t>
    </rPh>
    <phoneticPr fontId="1"/>
  </si>
  <si>
    <t>サービス内容明細</t>
    <rPh sb="4" eb="6">
      <t>ナイヨウ</t>
    </rPh>
    <rPh sb="6" eb="8">
      <t>メイサイ</t>
    </rPh>
    <phoneticPr fontId="1"/>
  </si>
  <si>
    <t>店舗情報</t>
    <rPh sb="0" eb="2">
      <t>テンポ</t>
    </rPh>
    <rPh sb="2" eb="4">
      <t>ジョウホウ</t>
    </rPh>
    <phoneticPr fontId="1"/>
  </si>
  <si>
    <t>業種・営業内容</t>
    <rPh sb="0" eb="2">
      <t>ギョウシュ</t>
    </rPh>
    <rPh sb="3" eb="5">
      <t>エイギョウ</t>
    </rPh>
    <rPh sb="5" eb="7">
      <t>ナイヨウ</t>
    </rPh>
    <phoneticPr fontId="1"/>
  </si>
  <si>
    <t>具体的なサービス実施日・実施時間帯等を記入してください。</t>
    <rPh sb="0" eb="3">
      <t>グタイテキ</t>
    </rPh>
    <rPh sb="8" eb="10">
      <t>ジッシ</t>
    </rPh>
    <rPh sb="10" eb="11">
      <t>ビ</t>
    </rPh>
    <rPh sb="12" eb="14">
      <t>ジッシ</t>
    </rPh>
    <rPh sb="14" eb="17">
      <t>ジカンタイ</t>
    </rPh>
    <rPh sb="17" eb="18">
      <t>トウ</t>
    </rPh>
    <rPh sb="19" eb="21">
      <t>キニュウ</t>
    </rPh>
    <phoneticPr fontId="1"/>
  </si>
  <si>
    <t>別記様式第２号（第７条関係）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</si>
  <si>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⑴　割引販売事業（商品を特別価格で提供する場合）</t>
    <rPh sb="9" eb="11">
      <t>ショウヒン</t>
    </rPh>
    <rPh sb="12" eb="14">
      <t>トクベツ</t>
    </rPh>
    <rPh sb="14" eb="16">
      <t>カカク</t>
    </rPh>
    <rPh sb="17" eb="19">
      <t>テイキョウ</t>
    </rPh>
    <rPh sb="21" eb="23">
      <t>バアイ</t>
    </rPh>
    <phoneticPr fontId="1"/>
  </si>
  <si>
    <r>
      <t>消費者還元サービス実施期間　</t>
    </r>
    <r>
      <rPr>
        <sz val="11"/>
        <color theme="1"/>
        <rFont val="BIZ UDPゴシック"/>
        <family val="3"/>
        <charset val="128"/>
      </rPr>
      <t>（本事業の補助対象期間内での実施期間を記入してください。）</t>
    </r>
    <rPh sb="0" eb="3">
      <t>ショウヒシャ</t>
    </rPh>
    <rPh sb="3" eb="5">
      <t>カンゲン</t>
    </rPh>
    <rPh sb="9" eb="11">
      <t>ジッシ</t>
    </rPh>
    <rPh sb="11" eb="13">
      <t>キカン</t>
    </rPh>
    <rPh sb="15" eb="16">
      <t>ホン</t>
    </rPh>
    <rPh sb="16" eb="18">
      <t>ジギョウ</t>
    </rPh>
    <rPh sb="19" eb="21">
      <t>ホジョ</t>
    </rPh>
    <rPh sb="21" eb="23">
      <t>タイショウ</t>
    </rPh>
    <rPh sb="23" eb="25">
      <t>キカン</t>
    </rPh>
    <rPh sb="25" eb="26">
      <t>ナイ</t>
    </rPh>
    <rPh sb="28" eb="30">
      <t>ジッシ</t>
    </rPh>
    <rPh sb="30" eb="32">
      <t>キカン</t>
    </rPh>
    <rPh sb="33" eb="35">
      <t>キニュウ</t>
    </rPh>
    <phoneticPr fontId="1"/>
  </si>
  <si>
    <r>
      <t>※　合計金額</t>
    </r>
    <r>
      <rPr>
        <b/>
        <u/>
        <sz val="11"/>
        <color theme="1"/>
        <rFont val="BIZ UDPゴシック"/>
        <family val="3"/>
        <charset val="128"/>
      </rPr>
      <t>30万円</t>
    </r>
    <r>
      <rPr>
        <sz val="11"/>
        <color theme="1"/>
        <rFont val="BIZ UDPゴシック"/>
        <family val="3"/>
        <charset val="128"/>
      </rPr>
      <t>を限度とします。</t>
    </r>
    <phoneticPr fontId="1"/>
  </si>
  <si>
    <t>サービス実施日</t>
    <rPh sb="4" eb="6">
      <t>ジッシ</t>
    </rPh>
    <rPh sb="6" eb="7">
      <t>ビ</t>
    </rPh>
    <phoneticPr fontId="1"/>
  </si>
  <si>
    <t>商品名</t>
  </si>
  <si>
    <t>定価</t>
  </si>
  <si>
    <t>特別価格</t>
  </si>
  <si>
    <t>期間中の
提供予定数</t>
  </si>
  <si>
    <t>サービス額</t>
  </si>
  <si>
    <t>円</t>
  </si>
  <si>
    <t>回</t>
  </si>
  <si>
    <t>小計</t>
  </si>
  <si>
    <t>⑵　サービス品提供事業（商品と一緒にサービス品を提供する場合）</t>
  </si>
  <si>
    <t>サービス品名</t>
  </si>
  <si>
    <t>サービス品
の金額</t>
  </si>
  <si>
    <t>⑶　その他の消費者還元サービスを実施する場合（サービス内容・発生する経費について詳細に記入してください。）</t>
  </si>
  <si>
    <t>A</t>
  </si>
  <si>
    <t>B</t>
  </si>
  <si>
    <t>C</t>
  </si>
  <si>
    <t>①消費者還元サービス（A＋B＋C）</t>
  </si>
  <si>
    <t>※　合計金額15万円を限度とします。</t>
  </si>
  <si>
    <t>購入品目</t>
  </si>
  <si>
    <t>合計購入金額</t>
  </si>
  <si>
    <t>購入金額合計の2分の1
※　小数点以下切捨て</t>
  </si>
  <si>
    <t>①消費者還元サービス＋②原材料の購入等経費</t>
  </si>
  <si>
    <t>↓</t>
  </si>
  <si>
    <t>1,000円未満端数切捨て</t>
  </si>
  <si>
    <t>合計
（1,000円未満端数切捨て後）</t>
  </si>
  <si>
    <t>原材料費等
（商品仕入費、電力・ガス・燃料費）</t>
    <rPh sb="0" eb="3">
      <t>ゲンザイリョウ</t>
    </rPh>
    <rPh sb="3" eb="4">
      <t>ヒ</t>
    </rPh>
    <rPh sb="4" eb="5">
      <t>トウ</t>
    </rPh>
    <rPh sb="7" eb="9">
      <t>ショウヒン</t>
    </rPh>
    <rPh sb="9" eb="11">
      <t>シイレ</t>
    </rPh>
    <rPh sb="11" eb="12">
      <t>ヒ</t>
    </rPh>
    <rPh sb="13" eb="15">
      <t>デンリョク</t>
    </rPh>
    <rPh sb="19" eb="22">
      <t>ネンリョウヒ</t>
    </rPh>
    <phoneticPr fontId="1"/>
  </si>
  <si>
    <t>店舗名</t>
    <rPh sb="0" eb="2">
      <t>テンポ</t>
    </rPh>
    <rPh sb="2" eb="3">
      <t>メイ</t>
    </rPh>
    <phoneticPr fontId="1"/>
  </si>
  <si>
    <t>Ｂ</t>
  </si>
  <si>
    <t>B</t>
    <phoneticPr fontId="1"/>
  </si>
  <si>
    <t>Ｃ</t>
    <phoneticPr fontId="1"/>
  </si>
  <si>
    <t>円</t>
    <rPh sb="0" eb="1">
      <t>エン</t>
    </rPh>
    <phoneticPr fontId="1"/>
  </si>
  <si>
    <t>※　割引額が定価の２０％を超えたときは、補助金の対象外です。</t>
    <rPh sb="6" eb="8">
      <t>テイカ</t>
    </rPh>
    <phoneticPr fontId="1"/>
  </si>
  <si>
    <t>割引額
（定価-特別価格）</t>
    <rPh sb="0" eb="2">
      <t>ワリビキ</t>
    </rPh>
    <rPh sb="5" eb="7">
      <t>テイカ</t>
    </rPh>
    <rPh sb="8" eb="10">
      <t>トクベツ</t>
    </rPh>
    <rPh sb="10" eb="12">
      <t>カカク</t>
    </rPh>
    <phoneticPr fontId="1"/>
  </si>
  <si>
    <t>提供の方法（○○円の商品を購入/注文時）</t>
    <rPh sb="8" eb="9">
      <t>エン</t>
    </rPh>
    <rPh sb="10" eb="12">
      <t>ショウヒン</t>
    </rPh>
    <rPh sb="13" eb="15">
      <t>コウニュウ</t>
    </rPh>
    <rPh sb="16" eb="18">
      <t>チュウモン</t>
    </rPh>
    <rPh sb="18" eb="19">
      <t>ジ</t>
    </rPh>
    <phoneticPr fontId="1"/>
  </si>
  <si>
    <t>○　原材料費等</t>
    <rPh sb="2" eb="5">
      <t>ゲンザイリョウ</t>
    </rPh>
    <phoneticPr fontId="1"/>
  </si>
  <si>
    <t>○　環境配慮に係る経費等</t>
    <rPh sb="2" eb="4">
      <t>カンキョウ</t>
    </rPh>
    <phoneticPr fontId="1"/>
  </si>
  <si>
    <t>環境配慮の取り組みに係る経費</t>
    <rPh sb="0" eb="2">
      <t>カンキョウ</t>
    </rPh>
    <rPh sb="2" eb="4">
      <t>ハイリョ</t>
    </rPh>
    <rPh sb="5" eb="6">
      <t>ト</t>
    </rPh>
    <rPh sb="7" eb="8">
      <t>ク</t>
    </rPh>
    <rPh sb="10" eb="11">
      <t>カカ</t>
    </rPh>
    <rPh sb="12" eb="14">
      <t>ケイヒ</t>
    </rPh>
    <phoneticPr fontId="1"/>
  </si>
  <si>
    <t>○　合理的配慮に係る経費等</t>
    <rPh sb="2" eb="5">
      <t>ゴウリテキ</t>
    </rPh>
    <rPh sb="5" eb="7">
      <t>ハイリョ</t>
    </rPh>
    <rPh sb="8" eb="9">
      <t>カカ</t>
    </rPh>
    <rPh sb="10" eb="12">
      <t>ケイヒ</t>
    </rPh>
    <rPh sb="12" eb="13">
      <t>トウ</t>
    </rPh>
    <phoneticPr fontId="1"/>
  </si>
  <si>
    <t>合理的配慮の取り組みに係る経費</t>
    <rPh sb="0" eb="3">
      <t>ゴウリテキ</t>
    </rPh>
    <rPh sb="3" eb="5">
      <t>ハイリョ</t>
    </rPh>
    <rPh sb="6" eb="7">
      <t>ト</t>
    </rPh>
    <rPh sb="8" eb="9">
      <t>ク</t>
    </rPh>
    <rPh sb="11" eb="12">
      <t>カカ</t>
    </rPh>
    <rPh sb="13" eb="15">
      <t>ケイヒ</t>
    </rPh>
    <phoneticPr fontId="1"/>
  </si>
  <si>
    <t>※　合計金額10万円を限度とします。</t>
    <phoneticPr fontId="1"/>
  </si>
  <si>
    <t>※　合計金額5万円を限度とします。</t>
    <phoneticPr fontId="1"/>
  </si>
  <si>
    <t>②原材料の購入等経費（A＋D）</t>
    <phoneticPr fontId="1"/>
  </si>
  <si>
    <t>D（B+C）</t>
    <phoneticPr fontId="1"/>
  </si>
  <si>
    <t>購入金額合計の10分の1
※　小数点以下切捨て</t>
    <phoneticPr fontId="1"/>
  </si>
  <si>
    <t>購入金額合計の２分の1
※　小数点以下切捨て</t>
    <phoneticPr fontId="1"/>
  </si>
  <si>
    <t>※　サービス品の価格が販売商品価格の２０％（販売商品価格が1,000円未満の場合は２００円）を超えたときは、補助金の対象外です。</t>
    <rPh sb="11" eb="13">
      <t>ハンバイ</t>
    </rPh>
    <rPh sb="13" eb="15">
      <t>ショウヒン</t>
    </rPh>
    <rPh sb="15" eb="17">
      <t>カカク</t>
    </rPh>
    <rPh sb="22" eb="24">
      <t>ハンバイ</t>
    </rPh>
    <rPh sb="24" eb="26">
      <t>ショウヒン</t>
    </rPh>
    <rPh sb="26" eb="28">
      <t>カカク</t>
    </rPh>
    <rPh sb="30" eb="35">
      <t>０００エン</t>
    </rPh>
    <rPh sb="35" eb="37">
      <t>ミマン</t>
    </rPh>
    <rPh sb="38" eb="40">
      <t>バアイ</t>
    </rPh>
    <rPh sb="44" eb="45">
      <t>エン</t>
    </rPh>
    <phoneticPr fontId="1"/>
  </si>
  <si>
    <t>⑷　原材料の購入等経費（区が書類を収受した日からキャンペーン終了までに店舗営業のために購入する経費）</t>
    <rPh sb="12" eb="13">
      <t>ク</t>
    </rPh>
    <rPh sb="14" eb="16">
      <t>ショルイ</t>
    </rPh>
    <rPh sb="17" eb="19">
      <t>シュウジュ</t>
    </rPh>
    <rPh sb="21" eb="22">
      <t>ビ</t>
    </rPh>
    <rPh sb="30" eb="32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</si>
</sst>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u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trike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BIZ UD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/>
    <xf numFmtId="0" fontId="0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/>
    <xf numFmtId="38" fontId="2" fillId="0" borderId="6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9" fillId="0" borderId="0" xfId="0" applyFont="1" applyAlignment="1">
      <alignment vertical="center"/>
    </xf>
    <xf numFmtId="0" fontId="9" fillId="0" borderId="0" xfId="0" applyFont="1"/>
    <xf numFmtId="177" fontId="2" fillId="2" borderId="1" xfId="1" applyNumberFormat="1" applyFont="1" applyFill="1" applyBorder="1" applyAlignment="1">
      <alignment vertical="center"/>
    </xf>
    <xf numFmtId="177" fontId="2" fillId="2" borderId="13" xfId="1" applyNumberFormat="1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2" borderId="8" xfId="0" applyNumberFormat="1" applyFont="1" applyFill="1" applyBorder="1" applyAlignment="1">
      <alignment vertical="center"/>
    </xf>
    <xf numFmtId="177" fontId="2" fillId="2" borderId="9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2" fillId="2" borderId="8" xfId="1" applyNumberFormat="1" applyFont="1" applyFill="1" applyBorder="1" applyAlignment="1">
      <alignment vertical="center"/>
    </xf>
    <xf numFmtId="177" fontId="2" fillId="2" borderId="9" xfId="1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/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38" fontId="2" fillId="0" borderId="1" xfId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  <color rgb="FFCC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140494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140494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140494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75</xdr:row>
          <xdr:rowOff>0</xdr:rowOff>
        </xdr:from>
        <xdr:to>
          <xdr:col>8</xdr:col>
          <xdr:colOff>19050</xdr:colOff>
          <xdr:row>76</xdr:row>
          <xdr:rowOff>138113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140494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0</xdr:rowOff>
        </xdr:from>
        <xdr:to>
          <xdr:col>7</xdr:col>
          <xdr:colOff>190500</xdr:colOff>
          <xdr:row>76</xdr:row>
          <xdr:rowOff>140494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75</xdr:row>
          <xdr:rowOff>0</xdr:rowOff>
        </xdr:from>
        <xdr:to>
          <xdr:col>8</xdr:col>
          <xdr:colOff>19050</xdr:colOff>
          <xdr:row>76</xdr:row>
          <xdr:rowOff>138113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75</xdr:row>
          <xdr:rowOff>0</xdr:rowOff>
        </xdr:from>
        <xdr:to>
          <xdr:col>2</xdr:col>
          <xdr:colOff>314325</xdr:colOff>
          <xdr:row>76</xdr:row>
          <xdr:rowOff>140494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view="pageBreakPreview" zoomScale="80" zoomScaleNormal="80" zoomScaleSheetLayoutView="80" workbookViewId="0">
      <selection activeCell="A2" sqref="A2:O2"/>
    </sheetView>
  </sheetViews>
  <sheetFormatPr defaultColWidth="8.875" defaultRowHeight="13.5" x14ac:dyDescent="0.15"/>
  <cols>
    <col min="1" max="2" width="2.5" style="1" customWidth="1"/>
    <col min="3" max="3" width="5" style="1" customWidth="1"/>
    <col min="4" max="4" width="24.25" style="1" customWidth="1"/>
    <col min="5" max="5" width="16.75" style="1" customWidth="1"/>
    <col min="6" max="6" width="3.25" style="1" customWidth="1"/>
    <col min="7" max="7" width="16.75" style="1" customWidth="1"/>
    <col min="8" max="8" width="3" style="1" customWidth="1"/>
    <col min="9" max="9" width="16.75" style="1" customWidth="1"/>
    <col min="10" max="10" width="3.625" style="1" customWidth="1"/>
    <col min="11" max="11" width="8.375" style="1" customWidth="1"/>
    <col min="12" max="12" width="4" style="1" customWidth="1"/>
    <col min="13" max="13" width="27.5" style="1" customWidth="1"/>
    <col min="14" max="14" width="3" style="1" customWidth="1"/>
    <col min="15" max="15" width="4.25" style="1" customWidth="1"/>
    <col min="16" max="16384" width="8.875" style="1"/>
  </cols>
  <sheetData>
    <row r="1" spans="1:16" ht="16.149999999999999" customHeight="1" x14ac:dyDescent="0.15">
      <c r="A1" s="3" t="s">
        <v>10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8"/>
    </row>
    <row r="2" spans="1:16" ht="26.45" customHeight="1" x14ac:dyDescent="0.15">
      <c r="A2" s="82" t="s">
        <v>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</row>
    <row r="3" spans="1:16" ht="15.6" customHeight="1" x14ac:dyDescent="0.15"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4"/>
      <c r="P3" s="8"/>
    </row>
    <row r="4" spans="1:16" ht="19.899999999999999" customHeight="1" x14ac:dyDescent="0.15">
      <c r="B4" s="6">
        <v>1</v>
      </c>
      <c r="C4" s="6"/>
      <c r="D4" s="6" t="s">
        <v>7</v>
      </c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8"/>
    </row>
    <row r="5" spans="1:16" ht="30" customHeight="1" x14ac:dyDescent="0.15">
      <c r="B5" s="2"/>
      <c r="C5" s="2"/>
      <c r="D5" s="52" t="s">
        <v>40</v>
      </c>
      <c r="E5" s="83"/>
      <c r="F5" s="84"/>
      <c r="G5" s="84"/>
      <c r="H5" s="84"/>
      <c r="I5" s="84"/>
      <c r="J5" s="84"/>
      <c r="K5" s="84"/>
      <c r="L5" s="84"/>
      <c r="M5" s="84"/>
      <c r="N5" s="85"/>
      <c r="O5" s="4"/>
      <c r="P5" s="8"/>
    </row>
    <row r="6" spans="1:16" ht="30" customHeight="1" x14ac:dyDescent="0.15">
      <c r="B6" s="2"/>
      <c r="C6" s="2"/>
      <c r="D6" s="52" t="s">
        <v>8</v>
      </c>
      <c r="E6" s="83"/>
      <c r="F6" s="84"/>
      <c r="G6" s="84"/>
      <c r="H6" s="84"/>
      <c r="I6" s="84"/>
      <c r="J6" s="84"/>
      <c r="K6" s="84"/>
      <c r="L6" s="84"/>
      <c r="M6" s="84"/>
      <c r="N6" s="85"/>
      <c r="O6" s="4"/>
      <c r="P6" s="8"/>
    </row>
    <row r="7" spans="1:16" ht="20.100000000000001" customHeight="1" x14ac:dyDescent="0.15">
      <c r="B7" s="2"/>
      <c r="C7" s="2"/>
      <c r="D7" s="7"/>
      <c r="E7" s="7"/>
      <c r="F7" s="7"/>
      <c r="G7" s="7"/>
      <c r="H7" s="7"/>
      <c r="I7" s="7"/>
      <c r="J7" s="7"/>
      <c r="K7" s="7"/>
      <c r="L7" s="7"/>
      <c r="M7" s="2"/>
      <c r="N7" s="2"/>
      <c r="O7" s="4"/>
      <c r="P7" s="8"/>
    </row>
    <row r="8" spans="1:16" ht="19.899999999999999" customHeight="1" x14ac:dyDescent="0.15">
      <c r="B8" s="6">
        <v>2</v>
      </c>
      <c r="C8" s="6"/>
      <c r="D8" s="6" t="s">
        <v>12</v>
      </c>
      <c r="E8" s="5"/>
      <c r="F8" s="5"/>
      <c r="G8" s="2"/>
      <c r="H8" s="2"/>
      <c r="I8" s="2"/>
      <c r="J8" s="2"/>
      <c r="K8" s="2"/>
      <c r="L8" s="2"/>
      <c r="M8" s="2"/>
      <c r="N8" s="2"/>
      <c r="O8" s="4"/>
      <c r="P8" s="8"/>
    </row>
    <row r="9" spans="1:16" ht="30" customHeight="1" x14ac:dyDescent="0.15">
      <c r="B9" s="2"/>
      <c r="C9" s="2"/>
      <c r="D9" s="52" t="s">
        <v>3</v>
      </c>
      <c r="E9" s="83"/>
      <c r="F9" s="84"/>
      <c r="G9" s="84"/>
      <c r="H9" s="84"/>
      <c r="I9" s="85"/>
      <c r="J9" s="4"/>
      <c r="K9" s="8"/>
    </row>
    <row r="10" spans="1:16" ht="11.45" customHeight="1" x14ac:dyDescent="0.15">
      <c r="B10" s="2"/>
      <c r="C10" s="2"/>
      <c r="D10" s="22"/>
      <c r="E10" s="7"/>
      <c r="F10" s="7"/>
      <c r="G10" s="7"/>
      <c r="H10" s="7"/>
      <c r="I10" s="7"/>
      <c r="J10" s="9"/>
      <c r="K10" s="9"/>
      <c r="L10" s="9"/>
      <c r="M10" s="7"/>
      <c r="N10" s="22"/>
      <c r="O10" s="4"/>
      <c r="P10" s="8"/>
    </row>
    <row r="11" spans="1:16" x14ac:dyDescent="0.15">
      <c r="B11" s="2"/>
      <c r="C11" s="6"/>
      <c r="D11" s="6" t="s">
        <v>5</v>
      </c>
      <c r="E11" s="7"/>
      <c r="F11" s="7"/>
      <c r="G11" s="7"/>
      <c r="H11" s="7"/>
      <c r="I11" s="7"/>
      <c r="J11" s="9"/>
      <c r="K11" s="9"/>
      <c r="L11" s="9"/>
      <c r="M11" s="7"/>
      <c r="N11" s="22"/>
      <c r="O11" s="4"/>
      <c r="P11" s="8"/>
    </row>
    <row r="12" spans="1:16" x14ac:dyDescent="0.15">
      <c r="B12" s="2"/>
      <c r="C12" s="2"/>
      <c r="D12" s="2" t="s">
        <v>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8"/>
    </row>
    <row r="13" spans="1:16" ht="30" customHeight="1" x14ac:dyDescent="0.15">
      <c r="B13" s="2"/>
      <c r="C13" s="2"/>
      <c r="D13" s="52" t="s">
        <v>14</v>
      </c>
      <c r="E13" s="96"/>
      <c r="F13" s="97"/>
      <c r="G13" s="97"/>
      <c r="H13" s="97"/>
      <c r="I13" s="97"/>
      <c r="J13" s="97"/>
      <c r="K13" s="97"/>
      <c r="L13" s="97"/>
      <c r="M13" s="97"/>
      <c r="N13" s="98"/>
      <c r="O13" s="4"/>
      <c r="P13" s="8"/>
    </row>
    <row r="14" spans="1:16" ht="15.6" customHeight="1" x14ac:dyDescent="0.15">
      <c r="B14" s="2"/>
      <c r="C14" s="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4"/>
      <c r="P14" s="8"/>
    </row>
    <row r="15" spans="1:16" ht="19.899999999999999" customHeight="1" x14ac:dyDescent="0.15">
      <c r="B15" s="6">
        <v>3</v>
      </c>
      <c r="C15" s="6"/>
      <c r="D15" s="6" t="s">
        <v>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  <c r="P15" s="8"/>
    </row>
    <row r="16" spans="1:16" ht="19.899999999999999" customHeight="1" x14ac:dyDescent="0.15">
      <c r="B16" s="2"/>
      <c r="C16" s="3" t="s">
        <v>11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/>
      <c r="P16" s="8"/>
    </row>
    <row r="17" spans="2:16" ht="19.899999999999999" customHeight="1" x14ac:dyDescent="0.15">
      <c r="B17" s="2"/>
      <c r="C17" s="79" t="s">
        <v>45</v>
      </c>
      <c r="D17" s="46"/>
      <c r="E17" s="47"/>
      <c r="F17" s="47"/>
      <c r="G17" s="47"/>
      <c r="H17" s="47"/>
      <c r="I17" s="47"/>
      <c r="J17" s="47"/>
      <c r="K17" s="47"/>
      <c r="L17" s="47"/>
      <c r="M17" s="2"/>
      <c r="N17" s="2"/>
      <c r="O17" s="4"/>
      <c r="P17" s="8"/>
    </row>
    <row r="18" spans="2:16" ht="30" customHeight="1" x14ac:dyDescent="0.15">
      <c r="B18" s="2"/>
      <c r="C18" s="11"/>
      <c r="D18" s="51" t="s">
        <v>15</v>
      </c>
      <c r="E18" s="88" t="s">
        <v>16</v>
      </c>
      <c r="F18" s="90"/>
      <c r="G18" s="88" t="s">
        <v>17</v>
      </c>
      <c r="H18" s="90"/>
      <c r="I18" s="108" t="s">
        <v>46</v>
      </c>
      <c r="J18" s="109"/>
      <c r="K18" s="88" t="s">
        <v>18</v>
      </c>
      <c r="L18" s="90"/>
      <c r="M18" s="88" t="s">
        <v>19</v>
      </c>
      <c r="N18" s="107"/>
      <c r="O18" s="4"/>
      <c r="P18" s="8"/>
    </row>
    <row r="19" spans="2:16" ht="30" customHeight="1" x14ac:dyDescent="0.15">
      <c r="B19" s="2"/>
      <c r="C19" s="38">
        <v>1</v>
      </c>
      <c r="D19" s="52"/>
      <c r="E19" s="50"/>
      <c r="F19" s="52" t="s">
        <v>20</v>
      </c>
      <c r="G19" s="50"/>
      <c r="H19" s="52" t="s">
        <v>20</v>
      </c>
      <c r="I19" s="48">
        <f>SUM(E19-G19)</f>
        <v>0</v>
      </c>
      <c r="J19" s="52" t="s">
        <v>20</v>
      </c>
      <c r="K19" s="38"/>
      <c r="L19" s="52" t="s">
        <v>21</v>
      </c>
      <c r="M19" s="48">
        <f t="shared" ref="M19:M24" si="0">SUM(I19*K19)</f>
        <v>0</v>
      </c>
      <c r="N19" s="52" t="s">
        <v>20</v>
      </c>
      <c r="O19" s="4"/>
      <c r="P19" s="8"/>
    </row>
    <row r="20" spans="2:16" ht="30" customHeight="1" x14ac:dyDescent="0.15">
      <c r="B20" s="2"/>
      <c r="C20" s="38">
        <v>2</v>
      </c>
      <c r="D20" s="52"/>
      <c r="E20" s="50"/>
      <c r="F20" s="52" t="s">
        <v>20</v>
      </c>
      <c r="G20" s="67"/>
      <c r="H20" s="52" t="s">
        <v>20</v>
      </c>
      <c r="I20" s="48">
        <f>SUM(E20-G20)</f>
        <v>0</v>
      </c>
      <c r="J20" s="52" t="s">
        <v>20</v>
      </c>
      <c r="K20" s="38"/>
      <c r="L20" s="52" t="s">
        <v>21</v>
      </c>
      <c r="M20" s="48">
        <f t="shared" si="0"/>
        <v>0</v>
      </c>
      <c r="N20" s="52" t="s">
        <v>20</v>
      </c>
      <c r="O20" s="4"/>
      <c r="P20" s="8"/>
    </row>
    <row r="21" spans="2:16" ht="30" customHeight="1" x14ac:dyDescent="0.15">
      <c r="B21" s="2"/>
      <c r="C21" s="38">
        <v>3</v>
      </c>
      <c r="D21" s="52"/>
      <c r="E21" s="50"/>
      <c r="F21" s="52" t="s">
        <v>20</v>
      </c>
      <c r="G21" s="67"/>
      <c r="H21" s="52" t="s">
        <v>20</v>
      </c>
      <c r="I21" s="48">
        <f t="shared" ref="I21:I24" si="1">SUM(E21-G21)</f>
        <v>0</v>
      </c>
      <c r="J21" s="52" t="s">
        <v>20</v>
      </c>
      <c r="K21" s="38"/>
      <c r="L21" s="52" t="s">
        <v>21</v>
      </c>
      <c r="M21" s="48">
        <f t="shared" si="0"/>
        <v>0</v>
      </c>
      <c r="N21" s="52" t="s">
        <v>20</v>
      </c>
      <c r="O21" s="4"/>
      <c r="P21" s="8"/>
    </row>
    <row r="22" spans="2:16" ht="30" customHeight="1" x14ac:dyDescent="0.15">
      <c r="B22" s="2"/>
      <c r="C22" s="38">
        <v>4</v>
      </c>
      <c r="D22" s="52"/>
      <c r="E22" s="50"/>
      <c r="F22" s="52" t="s">
        <v>20</v>
      </c>
      <c r="G22" s="67"/>
      <c r="H22" s="52" t="s">
        <v>20</v>
      </c>
      <c r="I22" s="48">
        <f t="shared" si="1"/>
        <v>0</v>
      </c>
      <c r="J22" s="52" t="s">
        <v>20</v>
      </c>
      <c r="K22" s="38"/>
      <c r="L22" s="52" t="s">
        <v>21</v>
      </c>
      <c r="M22" s="48">
        <f t="shared" si="0"/>
        <v>0</v>
      </c>
      <c r="N22" s="52" t="s">
        <v>20</v>
      </c>
      <c r="O22" s="4"/>
      <c r="P22" s="8"/>
    </row>
    <row r="23" spans="2:16" ht="30" customHeight="1" x14ac:dyDescent="0.15">
      <c r="B23" s="2"/>
      <c r="C23" s="38">
        <v>5</v>
      </c>
      <c r="D23" s="52"/>
      <c r="E23" s="50"/>
      <c r="F23" s="52" t="s">
        <v>20</v>
      </c>
      <c r="G23" s="67"/>
      <c r="H23" s="52" t="s">
        <v>20</v>
      </c>
      <c r="I23" s="48">
        <f t="shared" si="1"/>
        <v>0</v>
      </c>
      <c r="J23" s="52" t="s">
        <v>20</v>
      </c>
      <c r="K23" s="38"/>
      <c r="L23" s="52" t="s">
        <v>21</v>
      </c>
      <c r="M23" s="48">
        <f t="shared" si="0"/>
        <v>0</v>
      </c>
      <c r="N23" s="52" t="s">
        <v>20</v>
      </c>
      <c r="O23" s="4"/>
      <c r="P23" s="8"/>
    </row>
    <row r="24" spans="2:16" ht="30" customHeight="1" x14ac:dyDescent="0.15">
      <c r="B24" s="2"/>
      <c r="C24" s="38">
        <v>6</v>
      </c>
      <c r="D24" s="52"/>
      <c r="E24" s="50"/>
      <c r="F24" s="52" t="s">
        <v>20</v>
      </c>
      <c r="G24" s="67"/>
      <c r="H24" s="52" t="s">
        <v>20</v>
      </c>
      <c r="I24" s="48">
        <f t="shared" si="1"/>
        <v>0</v>
      </c>
      <c r="J24" s="52" t="s">
        <v>20</v>
      </c>
      <c r="K24" s="38"/>
      <c r="L24" s="52" t="s">
        <v>21</v>
      </c>
      <c r="M24" s="48">
        <f t="shared" si="0"/>
        <v>0</v>
      </c>
      <c r="N24" s="52" t="s">
        <v>20</v>
      </c>
      <c r="O24" s="4"/>
      <c r="P24" s="8"/>
    </row>
    <row r="25" spans="2:16" ht="30" customHeight="1" x14ac:dyDescent="0.15">
      <c r="B25" s="2"/>
      <c r="C25" s="12"/>
      <c r="D25" s="12"/>
      <c r="E25" s="12"/>
      <c r="F25" s="13"/>
      <c r="G25" s="12"/>
      <c r="H25" s="13"/>
      <c r="I25" s="12"/>
      <c r="J25" s="14"/>
      <c r="K25" s="96" t="s">
        <v>22</v>
      </c>
      <c r="L25" s="98"/>
      <c r="M25" s="48">
        <f>SUM(M19:M24)</f>
        <v>0</v>
      </c>
      <c r="N25" s="52" t="s">
        <v>20</v>
      </c>
      <c r="O25" s="15" t="s">
        <v>2</v>
      </c>
      <c r="P25" s="8"/>
    </row>
    <row r="26" spans="2:16" ht="19.899999999999999" customHeight="1" x14ac:dyDescent="0.15">
      <c r="B26" s="2"/>
      <c r="C26" s="3" t="s">
        <v>23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5"/>
      <c r="P26" s="8"/>
    </row>
    <row r="27" spans="2:16" ht="52.9" customHeight="1" x14ac:dyDescent="0.15">
      <c r="B27" s="2"/>
      <c r="C27" s="111" t="s">
        <v>59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5"/>
      <c r="P27" s="8"/>
    </row>
    <row r="28" spans="2:16" ht="30" customHeight="1" x14ac:dyDescent="0.15">
      <c r="B28" s="2"/>
      <c r="C28" s="51"/>
      <c r="D28" s="51" t="s">
        <v>24</v>
      </c>
      <c r="E28" s="108" t="s">
        <v>47</v>
      </c>
      <c r="F28" s="110"/>
      <c r="G28" s="110"/>
      <c r="H28" s="109"/>
      <c r="I28" s="88" t="s">
        <v>25</v>
      </c>
      <c r="J28" s="90"/>
      <c r="K28" s="88" t="s">
        <v>18</v>
      </c>
      <c r="L28" s="90"/>
      <c r="M28" s="88" t="s">
        <v>19</v>
      </c>
      <c r="N28" s="107"/>
      <c r="O28" s="15"/>
      <c r="P28" s="8"/>
    </row>
    <row r="29" spans="2:16" ht="30" customHeight="1" x14ac:dyDescent="0.15">
      <c r="B29" s="2"/>
      <c r="C29" s="38">
        <v>1</v>
      </c>
      <c r="D29" s="52"/>
      <c r="E29" s="96"/>
      <c r="F29" s="97"/>
      <c r="G29" s="126"/>
      <c r="H29" s="127"/>
      <c r="I29" s="38"/>
      <c r="J29" s="52" t="s">
        <v>20</v>
      </c>
      <c r="K29" s="38"/>
      <c r="L29" s="52" t="s">
        <v>21</v>
      </c>
      <c r="M29" s="48">
        <f>SUM(I29*K29)</f>
        <v>0</v>
      </c>
      <c r="N29" s="52" t="s">
        <v>20</v>
      </c>
      <c r="O29" s="15"/>
      <c r="P29" s="8"/>
    </row>
    <row r="30" spans="2:16" ht="30" customHeight="1" x14ac:dyDescent="0.15">
      <c r="B30" s="2"/>
      <c r="C30" s="38">
        <v>2</v>
      </c>
      <c r="D30" s="52"/>
      <c r="E30" s="96"/>
      <c r="F30" s="97"/>
      <c r="G30" s="126"/>
      <c r="H30" s="127"/>
      <c r="I30" s="38"/>
      <c r="J30" s="52" t="s">
        <v>20</v>
      </c>
      <c r="K30" s="38"/>
      <c r="L30" s="52" t="s">
        <v>21</v>
      </c>
      <c r="M30" s="48">
        <f>SUM(I30*K30)</f>
        <v>0</v>
      </c>
      <c r="N30" s="52" t="s">
        <v>20</v>
      </c>
      <c r="O30" s="15"/>
      <c r="P30" s="8"/>
    </row>
    <row r="31" spans="2:16" ht="30" customHeight="1" x14ac:dyDescent="0.15">
      <c r="B31" s="2"/>
      <c r="C31" s="38">
        <v>3</v>
      </c>
      <c r="D31" s="52"/>
      <c r="E31" s="96"/>
      <c r="F31" s="97"/>
      <c r="G31" s="126"/>
      <c r="H31" s="127"/>
      <c r="I31" s="38"/>
      <c r="J31" s="52" t="s">
        <v>20</v>
      </c>
      <c r="K31" s="38"/>
      <c r="L31" s="52" t="s">
        <v>21</v>
      </c>
      <c r="M31" s="48">
        <f>SUM(I31*K31)</f>
        <v>0</v>
      </c>
      <c r="N31" s="52" t="s">
        <v>20</v>
      </c>
      <c r="O31" s="15"/>
      <c r="P31" s="8"/>
    </row>
    <row r="32" spans="2:16" ht="30" customHeight="1" x14ac:dyDescent="0.15">
      <c r="B32" s="2"/>
      <c r="C32" s="38">
        <v>4</v>
      </c>
      <c r="D32" s="52"/>
      <c r="E32" s="96"/>
      <c r="F32" s="97"/>
      <c r="G32" s="126"/>
      <c r="H32" s="127"/>
      <c r="I32" s="38"/>
      <c r="J32" s="52" t="s">
        <v>20</v>
      </c>
      <c r="K32" s="38"/>
      <c r="L32" s="52" t="s">
        <v>21</v>
      </c>
      <c r="M32" s="48">
        <f>SUM(I32*K32)</f>
        <v>0</v>
      </c>
      <c r="N32" s="52" t="s">
        <v>20</v>
      </c>
      <c r="O32" s="15"/>
      <c r="P32" s="8"/>
    </row>
    <row r="33" spans="1:16" ht="30" customHeight="1" x14ac:dyDescent="0.15">
      <c r="B33" s="2"/>
      <c r="C33" s="12"/>
      <c r="D33" s="12"/>
      <c r="E33" s="12"/>
      <c r="F33" s="12"/>
      <c r="G33" s="12"/>
      <c r="H33" s="12"/>
      <c r="I33" s="12"/>
      <c r="J33" s="16"/>
      <c r="K33" s="96" t="s">
        <v>22</v>
      </c>
      <c r="L33" s="98"/>
      <c r="M33" s="48">
        <f>SUM(M29:M32)</f>
        <v>0</v>
      </c>
      <c r="N33" s="52" t="s">
        <v>20</v>
      </c>
      <c r="O33" s="15" t="s">
        <v>1</v>
      </c>
      <c r="P33" s="8"/>
    </row>
    <row r="34" spans="1:16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5"/>
      <c r="P34" s="8"/>
    </row>
    <row r="35" spans="1:16" s="17" customFormat="1" ht="19.899999999999999" customHeight="1" x14ac:dyDescent="0.15">
      <c r="B35" s="3"/>
      <c r="C35" s="3" t="s">
        <v>26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5"/>
      <c r="P35" s="56"/>
    </row>
    <row r="36" spans="1:16" ht="18" customHeight="1" x14ac:dyDescent="0.15">
      <c r="B36" s="2"/>
      <c r="C36" s="117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  <c r="O36" s="15"/>
      <c r="P36" s="8"/>
    </row>
    <row r="37" spans="1:16" ht="18" customHeight="1" x14ac:dyDescent="0.15">
      <c r="B37" s="2"/>
      <c r="C37" s="120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2"/>
      <c r="O37" s="15"/>
      <c r="P37" s="8"/>
    </row>
    <row r="38" spans="1:16" ht="18" customHeight="1" x14ac:dyDescent="0.15">
      <c r="B38" s="2"/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2"/>
      <c r="O38" s="15"/>
      <c r="P38" s="8"/>
    </row>
    <row r="39" spans="1:16" ht="18" customHeight="1" x14ac:dyDescent="0.15">
      <c r="B39" s="2"/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5"/>
      <c r="O39" s="15"/>
      <c r="P39" s="8"/>
    </row>
    <row r="40" spans="1:16" ht="30" customHeight="1" x14ac:dyDescent="0.15">
      <c r="B40" s="2"/>
      <c r="C40" s="2"/>
      <c r="D40" s="23"/>
      <c r="E40" s="31"/>
      <c r="F40" s="31"/>
      <c r="G40" s="31"/>
      <c r="H40" s="31"/>
      <c r="I40" s="31"/>
      <c r="J40" s="23"/>
      <c r="K40" s="128" t="s">
        <v>22</v>
      </c>
      <c r="L40" s="129"/>
      <c r="M40" s="39"/>
      <c r="N40" s="54" t="s">
        <v>20</v>
      </c>
      <c r="O40" s="24" t="s">
        <v>0</v>
      </c>
      <c r="P40" s="8"/>
    </row>
    <row r="41" spans="1:16" ht="14.45" customHeight="1" x14ac:dyDescent="0.15">
      <c r="B41" s="2"/>
      <c r="C41" s="2"/>
      <c r="D41" s="23"/>
      <c r="E41" s="31"/>
      <c r="F41" s="31"/>
      <c r="G41" s="31"/>
      <c r="H41" s="31"/>
      <c r="I41" s="31"/>
      <c r="J41" s="23"/>
      <c r="K41" s="25"/>
      <c r="L41" s="25"/>
      <c r="M41" s="26"/>
      <c r="N41" s="25"/>
      <c r="O41" s="24"/>
      <c r="P41" s="8"/>
    </row>
    <row r="42" spans="1:16" ht="30.6" customHeight="1" x14ac:dyDescent="0.15">
      <c r="B42" s="2"/>
      <c r="C42" s="2"/>
      <c r="D42" s="23"/>
      <c r="E42" s="23"/>
      <c r="F42" s="23"/>
      <c r="G42" s="23"/>
      <c r="H42" s="23"/>
      <c r="I42" s="23"/>
      <c r="J42" s="23"/>
      <c r="K42" s="23"/>
      <c r="L42" s="53" t="s">
        <v>27</v>
      </c>
      <c r="M42" s="48">
        <f>SUM(M25)</f>
        <v>0</v>
      </c>
      <c r="N42" s="53" t="s">
        <v>20</v>
      </c>
      <c r="O42" s="24"/>
      <c r="P42" s="8"/>
    </row>
    <row r="43" spans="1:16" ht="30.6" customHeight="1" x14ac:dyDescent="0.15">
      <c r="B43" s="2"/>
      <c r="C43" s="20"/>
      <c r="D43" s="27"/>
      <c r="E43" s="27"/>
      <c r="F43" s="27"/>
      <c r="G43" s="27"/>
      <c r="H43" s="27"/>
      <c r="I43" s="27"/>
      <c r="J43" s="27"/>
      <c r="K43" s="23"/>
      <c r="L43" s="53" t="s">
        <v>28</v>
      </c>
      <c r="M43" s="48">
        <f>SUM(M33)</f>
        <v>0</v>
      </c>
      <c r="N43" s="53" t="s">
        <v>20</v>
      </c>
      <c r="O43" s="24"/>
      <c r="P43" s="8"/>
    </row>
    <row r="44" spans="1:16" ht="30.6" customHeight="1" x14ac:dyDescent="0.15">
      <c r="B44" s="2"/>
      <c r="C44" s="18"/>
      <c r="D44" s="27"/>
      <c r="E44" s="27"/>
      <c r="F44" s="27"/>
      <c r="G44" s="27"/>
      <c r="H44" s="27"/>
      <c r="I44" s="27"/>
      <c r="J44" s="27"/>
      <c r="K44" s="27"/>
      <c r="L44" s="28" t="s">
        <v>29</v>
      </c>
      <c r="M44" s="49">
        <f>SUM(M40)</f>
        <v>0</v>
      </c>
      <c r="N44" s="28" t="s">
        <v>20</v>
      </c>
      <c r="O44" s="24"/>
      <c r="P44" s="8"/>
    </row>
    <row r="45" spans="1:16" ht="30" customHeight="1" x14ac:dyDescent="0.15">
      <c r="B45" s="2"/>
      <c r="C45" s="18"/>
      <c r="D45" s="27"/>
      <c r="E45" s="115"/>
      <c r="F45" s="115"/>
      <c r="G45" s="26"/>
      <c r="H45" s="116" t="s">
        <v>30</v>
      </c>
      <c r="I45" s="116"/>
      <c r="J45" s="116"/>
      <c r="K45" s="116"/>
      <c r="L45" s="116"/>
      <c r="M45" s="48">
        <f>IF(SUM(M42:M44)&lt;150000,SUM(M42:M44),150000)</f>
        <v>0</v>
      </c>
      <c r="N45" s="53" t="s">
        <v>20</v>
      </c>
      <c r="O45" s="24"/>
      <c r="P45" s="8"/>
    </row>
    <row r="46" spans="1:16" ht="21.6" customHeight="1" x14ac:dyDescent="0.15">
      <c r="B46" s="2"/>
      <c r="C46" s="2"/>
      <c r="D46" s="23"/>
      <c r="E46" s="29"/>
      <c r="F46" s="29"/>
      <c r="G46" s="29"/>
      <c r="H46" s="29"/>
      <c r="I46" s="29"/>
      <c r="J46" s="29"/>
      <c r="K46" s="30"/>
      <c r="L46" s="31"/>
      <c r="M46" s="31"/>
      <c r="N46" s="32" t="s">
        <v>31</v>
      </c>
      <c r="O46" s="57"/>
      <c r="P46" s="8"/>
    </row>
    <row r="47" spans="1:16" ht="30" customHeight="1" x14ac:dyDescent="0.15">
      <c r="B47" s="2"/>
      <c r="C47" s="2"/>
      <c r="D47" s="2"/>
      <c r="E47" s="9"/>
      <c r="F47" s="58"/>
      <c r="G47" s="58"/>
      <c r="H47" s="58"/>
      <c r="I47" s="58"/>
      <c r="J47" s="58"/>
      <c r="K47" s="59"/>
      <c r="L47" s="59"/>
      <c r="M47" s="59"/>
      <c r="N47" s="22"/>
      <c r="O47" s="15"/>
      <c r="P47" s="8"/>
    </row>
    <row r="48" spans="1:16" ht="19.899999999999999" customHeight="1" x14ac:dyDescent="0.15">
      <c r="A48" s="2"/>
      <c r="B48" s="3"/>
      <c r="C48" s="80" t="s">
        <v>60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15"/>
      <c r="O48" s="8"/>
    </row>
    <row r="49" spans="1:15" ht="19.899999999999999" customHeight="1" x14ac:dyDescent="0.15">
      <c r="A49" s="2"/>
      <c r="B49" s="3"/>
      <c r="C49" s="80" t="s">
        <v>48</v>
      </c>
      <c r="D49" s="60"/>
      <c r="E49" s="23"/>
      <c r="F49" s="23"/>
      <c r="G49" s="23"/>
      <c r="H49" s="2"/>
      <c r="I49" s="2"/>
      <c r="J49" s="2"/>
      <c r="K49" s="2"/>
      <c r="L49" s="2"/>
      <c r="M49" s="2"/>
      <c r="N49" s="15"/>
      <c r="O49" s="8"/>
    </row>
    <row r="50" spans="1:15" ht="33" customHeight="1" x14ac:dyDescent="0.15">
      <c r="A50" s="2"/>
      <c r="B50" s="3"/>
      <c r="C50" s="112"/>
      <c r="D50" s="112"/>
      <c r="E50" s="96" t="s">
        <v>32</v>
      </c>
      <c r="F50" s="97"/>
      <c r="G50" s="97"/>
      <c r="H50" s="97"/>
      <c r="I50" s="97"/>
      <c r="J50" s="97"/>
      <c r="K50" s="98"/>
      <c r="L50" s="96" t="s">
        <v>33</v>
      </c>
      <c r="M50" s="97"/>
      <c r="N50" s="98"/>
      <c r="O50" s="8"/>
    </row>
    <row r="51" spans="1:15" ht="117.6" customHeight="1" x14ac:dyDescent="0.15">
      <c r="A51" s="2"/>
      <c r="B51" s="3"/>
      <c r="C51" s="113" t="s">
        <v>39</v>
      </c>
      <c r="D51" s="113"/>
      <c r="E51" s="83"/>
      <c r="F51" s="84"/>
      <c r="G51" s="84"/>
      <c r="H51" s="84"/>
      <c r="I51" s="84"/>
      <c r="J51" s="84"/>
      <c r="K51" s="84"/>
      <c r="L51" s="114"/>
      <c r="M51" s="114"/>
      <c r="N51" s="52" t="s">
        <v>20</v>
      </c>
      <c r="O51" s="8"/>
    </row>
    <row r="52" spans="1:15" s="61" customFormat="1" ht="36.6" customHeight="1" x14ac:dyDescent="0.15">
      <c r="A52" s="18"/>
      <c r="B52" s="20"/>
      <c r="C52" s="41"/>
      <c r="D52" s="41"/>
      <c r="E52" s="55"/>
      <c r="F52" s="55"/>
      <c r="G52" s="55"/>
      <c r="H52" s="101" t="s">
        <v>57</v>
      </c>
      <c r="I52" s="89"/>
      <c r="J52" s="89"/>
      <c r="K52" s="90"/>
      <c r="L52" s="102">
        <f>ROUNDDOWN(L51*0.1,0)</f>
        <v>0</v>
      </c>
      <c r="M52" s="103"/>
      <c r="N52" s="52" t="s">
        <v>20</v>
      </c>
      <c r="O52" s="15" t="s">
        <v>2</v>
      </c>
    </row>
    <row r="53" spans="1:15" ht="19.899999999999999" customHeight="1" x14ac:dyDescent="0.15">
      <c r="A53" s="2"/>
      <c r="B53" s="3"/>
      <c r="C53" s="80" t="s">
        <v>49</v>
      </c>
      <c r="D53" s="60"/>
      <c r="E53" s="23"/>
      <c r="F53" s="23"/>
      <c r="G53" s="23"/>
      <c r="H53" s="2"/>
      <c r="I53" s="2"/>
      <c r="J53" s="2"/>
      <c r="K53" s="2"/>
      <c r="L53" s="2"/>
      <c r="M53" s="2"/>
      <c r="N53" s="15"/>
      <c r="O53" s="8"/>
    </row>
    <row r="54" spans="1:15" ht="33" customHeight="1" x14ac:dyDescent="0.15">
      <c r="A54" s="2"/>
      <c r="B54" s="3"/>
      <c r="C54" s="112"/>
      <c r="D54" s="112"/>
      <c r="E54" s="96"/>
      <c r="F54" s="97"/>
      <c r="G54" s="97"/>
      <c r="H54" s="97"/>
      <c r="I54" s="97"/>
      <c r="J54" s="97"/>
      <c r="K54" s="98"/>
      <c r="L54" s="96"/>
      <c r="M54" s="97"/>
      <c r="N54" s="98"/>
      <c r="O54" s="8"/>
    </row>
    <row r="55" spans="1:15" ht="117.6" customHeight="1" x14ac:dyDescent="0.15">
      <c r="A55" s="2"/>
      <c r="B55" s="3"/>
      <c r="C55" s="113" t="s">
        <v>50</v>
      </c>
      <c r="D55" s="113"/>
      <c r="E55" s="83"/>
      <c r="F55" s="84"/>
      <c r="G55" s="84"/>
      <c r="H55" s="84"/>
      <c r="I55" s="84"/>
      <c r="J55" s="84"/>
      <c r="K55" s="84"/>
      <c r="L55" s="114"/>
      <c r="M55" s="114"/>
      <c r="N55" s="66" t="s">
        <v>44</v>
      </c>
      <c r="O55" s="8"/>
    </row>
    <row r="56" spans="1:15" s="61" customFormat="1" ht="36.6" customHeight="1" x14ac:dyDescent="0.15">
      <c r="A56" s="18"/>
      <c r="B56" s="20"/>
      <c r="C56" s="41"/>
      <c r="D56" s="41"/>
      <c r="E56" s="65"/>
      <c r="F56" s="65"/>
      <c r="G56" s="65"/>
      <c r="H56" s="101" t="s">
        <v>34</v>
      </c>
      <c r="I56" s="89"/>
      <c r="J56" s="89"/>
      <c r="K56" s="90"/>
      <c r="L56" s="102">
        <f>ROUNDDOWN(L55*0.5,0)</f>
        <v>0</v>
      </c>
      <c r="M56" s="103"/>
      <c r="N56" s="66" t="s">
        <v>44</v>
      </c>
      <c r="O56" s="71" t="s">
        <v>41</v>
      </c>
    </row>
    <row r="57" spans="1:15" s="61" customFormat="1" ht="25.15" customHeight="1" x14ac:dyDescent="0.15">
      <c r="A57" s="18"/>
      <c r="B57" s="20"/>
      <c r="C57" s="81" t="s">
        <v>51</v>
      </c>
      <c r="D57" s="41"/>
      <c r="E57" s="65"/>
      <c r="F57" s="65"/>
      <c r="G57" s="65"/>
      <c r="H57" s="9"/>
      <c r="I57" s="22"/>
      <c r="J57" s="22"/>
      <c r="K57" s="22"/>
      <c r="L57" s="43"/>
      <c r="M57" s="43"/>
      <c r="N57" s="22"/>
      <c r="O57" s="42"/>
    </row>
    <row r="58" spans="1:15" s="61" customFormat="1" ht="25.15" customHeight="1" x14ac:dyDescent="0.15">
      <c r="A58" s="18"/>
      <c r="B58" s="20"/>
      <c r="C58" s="96"/>
      <c r="D58" s="98"/>
      <c r="E58" s="96" t="s">
        <v>32</v>
      </c>
      <c r="F58" s="97"/>
      <c r="G58" s="97"/>
      <c r="H58" s="97"/>
      <c r="I58" s="97"/>
      <c r="J58" s="97"/>
      <c r="K58" s="98"/>
      <c r="L58" s="96" t="s">
        <v>33</v>
      </c>
      <c r="M58" s="97"/>
      <c r="N58" s="98"/>
      <c r="O58" s="42"/>
    </row>
    <row r="59" spans="1:15" ht="117.6" customHeight="1" x14ac:dyDescent="0.15">
      <c r="A59" s="2"/>
      <c r="B59" s="3"/>
      <c r="C59" s="91" t="s">
        <v>52</v>
      </c>
      <c r="D59" s="92"/>
      <c r="E59" s="83"/>
      <c r="F59" s="84"/>
      <c r="G59" s="84"/>
      <c r="H59" s="84"/>
      <c r="I59" s="84"/>
      <c r="J59" s="84"/>
      <c r="K59" s="85"/>
      <c r="L59" s="86"/>
      <c r="M59" s="87"/>
      <c r="N59" s="40" t="s">
        <v>20</v>
      </c>
      <c r="O59" s="8"/>
    </row>
    <row r="60" spans="1:15" ht="34.9" customHeight="1" x14ac:dyDescent="0.15">
      <c r="A60" s="2"/>
      <c r="B60" s="3"/>
      <c r="C60" s="3"/>
      <c r="D60" s="2"/>
      <c r="E60" s="2"/>
      <c r="F60" s="2"/>
      <c r="G60" s="2"/>
      <c r="H60" s="88" t="s">
        <v>58</v>
      </c>
      <c r="I60" s="89"/>
      <c r="J60" s="89"/>
      <c r="K60" s="90"/>
      <c r="L60" s="102">
        <f>ROUNDDOWN(L59*0.5,0)</f>
        <v>0</v>
      </c>
      <c r="M60" s="103"/>
      <c r="N60" s="66" t="s">
        <v>20</v>
      </c>
      <c r="O60" s="71" t="s">
        <v>0</v>
      </c>
    </row>
    <row r="61" spans="1:15" ht="34.9" customHeight="1" x14ac:dyDescent="0.15">
      <c r="A61" s="2"/>
      <c r="B61" s="3"/>
      <c r="C61" s="3"/>
      <c r="D61" s="2"/>
      <c r="E61" s="2"/>
      <c r="F61" s="2"/>
      <c r="G61" s="2"/>
      <c r="H61" s="9"/>
      <c r="I61" s="22"/>
      <c r="J61" s="22"/>
      <c r="K61" s="22"/>
      <c r="L61" s="44"/>
      <c r="M61" s="44"/>
      <c r="N61" s="63"/>
      <c r="O61" s="15"/>
    </row>
    <row r="62" spans="1:15" ht="34.9" customHeight="1" x14ac:dyDescent="0.15">
      <c r="A62" s="2"/>
      <c r="B62" s="3"/>
      <c r="C62" s="3"/>
      <c r="D62" s="2"/>
      <c r="E62" s="2"/>
      <c r="F62" s="2"/>
      <c r="G62" s="2"/>
      <c r="H62" s="9"/>
      <c r="I62" s="22"/>
      <c r="J62" s="22"/>
      <c r="K62" s="74"/>
      <c r="L62" s="69" t="s">
        <v>27</v>
      </c>
      <c r="M62" s="48">
        <f>IF(SUM(L52)&lt;100000,SUM(L52),100000)</f>
        <v>0</v>
      </c>
      <c r="N62" s="64" t="s">
        <v>20</v>
      </c>
      <c r="O62" s="15"/>
    </row>
    <row r="63" spans="1:15" ht="21" customHeight="1" x14ac:dyDescent="0.15">
      <c r="A63" s="2"/>
      <c r="B63" s="3"/>
      <c r="C63" s="3"/>
      <c r="D63" s="2"/>
      <c r="E63" s="2"/>
      <c r="F63" s="2"/>
      <c r="G63" s="2"/>
      <c r="H63" s="9"/>
      <c r="I63" s="22"/>
      <c r="J63" s="22"/>
      <c r="K63" s="22"/>
      <c r="L63" s="70"/>
      <c r="M63" s="72"/>
      <c r="N63" s="73" t="s">
        <v>53</v>
      </c>
      <c r="O63" s="15"/>
    </row>
    <row r="64" spans="1:15" ht="34.9" customHeight="1" x14ac:dyDescent="0.15">
      <c r="A64" s="2"/>
      <c r="B64" s="3"/>
      <c r="C64" s="3"/>
      <c r="D64" s="2"/>
      <c r="E64" s="2"/>
      <c r="F64" s="2"/>
      <c r="G64" s="2"/>
      <c r="H64" s="9"/>
      <c r="I64" s="22"/>
      <c r="J64" s="22"/>
      <c r="K64" s="22"/>
      <c r="L64" s="68" t="s">
        <v>42</v>
      </c>
      <c r="M64" s="48">
        <f>SUM(L56)</f>
        <v>0</v>
      </c>
      <c r="N64" s="68" t="s">
        <v>20</v>
      </c>
      <c r="O64" s="15"/>
    </row>
    <row r="65" spans="1:16" ht="34.9" customHeight="1" x14ac:dyDescent="0.15">
      <c r="A65" s="2"/>
      <c r="B65" s="3"/>
      <c r="C65" s="3"/>
      <c r="D65" s="2"/>
      <c r="E65" s="2"/>
      <c r="F65" s="2"/>
      <c r="G65" s="2"/>
      <c r="H65" s="9"/>
      <c r="I65" s="22"/>
      <c r="J65" s="22"/>
      <c r="K65" s="22"/>
      <c r="L65" s="77" t="s">
        <v>43</v>
      </c>
      <c r="M65" s="48">
        <f>SUM(L60)</f>
        <v>0</v>
      </c>
      <c r="N65" s="64" t="s">
        <v>20</v>
      </c>
      <c r="O65" s="15"/>
    </row>
    <row r="66" spans="1:16" ht="34.9" customHeight="1" x14ac:dyDescent="0.15">
      <c r="A66" s="2"/>
      <c r="B66" s="3"/>
      <c r="C66" s="3"/>
      <c r="D66" s="2"/>
      <c r="E66" s="2"/>
      <c r="F66" s="2"/>
      <c r="G66" s="2"/>
      <c r="H66" s="75"/>
      <c r="I66" s="75"/>
      <c r="J66" s="76"/>
      <c r="K66" s="105" t="s">
        <v>56</v>
      </c>
      <c r="L66" s="106"/>
      <c r="M66" s="48">
        <f>IF(SUM(M64:M65)&lt;50000,SUM(M64:M65),50000)</f>
        <v>0</v>
      </c>
      <c r="N66" s="69" t="s">
        <v>20</v>
      </c>
      <c r="O66" s="15"/>
    </row>
    <row r="67" spans="1:16" ht="21" customHeight="1" x14ac:dyDescent="0.15">
      <c r="A67" s="2"/>
      <c r="B67" s="3"/>
      <c r="C67" s="3"/>
      <c r="D67" s="2"/>
      <c r="E67" s="2"/>
      <c r="F67" s="2"/>
      <c r="G67" s="2"/>
      <c r="H67" s="9"/>
      <c r="I67" s="22"/>
      <c r="J67" s="22"/>
      <c r="K67" s="22"/>
      <c r="L67" s="70"/>
      <c r="M67" s="72"/>
      <c r="N67" s="73" t="s">
        <v>54</v>
      </c>
      <c r="O67" s="15"/>
    </row>
    <row r="68" spans="1:16" ht="34.9" customHeight="1" x14ac:dyDescent="0.15">
      <c r="A68" s="2"/>
      <c r="B68" s="3"/>
      <c r="C68" s="3"/>
      <c r="D68" s="2"/>
      <c r="E68" s="2"/>
      <c r="F68" s="2"/>
      <c r="G68" s="2"/>
      <c r="H68" s="93" t="s">
        <v>55</v>
      </c>
      <c r="I68" s="94"/>
      <c r="J68" s="94"/>
      <c r="K68" s="94"/>
      <c r="L68" s="95"/>
      <c r="M68" s="48">
        <f>SUM(M62+M66)</f>
        <v>0</v>
      </c>
      <c r="N68" s="64" t="s">
        <v>20</v>
      </c>
      <c r="O68" s="15"/>
    </row>
    <row r="69" spans="1:16" ht="23.45" customHeight="1" x14ac:dyDescent="0.15">
      <c r="A69" s="2"/>
      <c r="B69" s="3"/>
      <c r="C69" s="3"/>
      <c r="D69" s="2"/>
      <c r="E69" s="2"/>
      <c r="F69" s="2"/>
      <c r="G69" s="2"/>
      <c r="H69" s="22"/>
      <c r="I69" s="22"/>
      <c r="J69" s="22"/>
      <c r="K69" s="22"/>
      <c r="L69" s="30"/>
      <c r="M69" s="45"/>
      <c r="N69" s="78"/>
      <c r="O69" s="30"/>
    </row>
    <row r="70" spans="1:16" ht="34.9" customHeight="1" x14ac:dyDescent="0.15">
      <c r="A70" s="2"/>
      <c r="B70" s="3"/>
      <c r="C70" s="3"/>
      <c r="D70" s="2"/>
      <c r="E70" s="2"/>
      <c r="F70" s="2"/>
      <c r="G70" s="2"/>
      <c r="H70" s="22"/>
      <c r="I70" s="22"/>
      <c r="J70" s="22"/>
      <c r="K70" s="22"/>
      <c r="L70" s="34"/>
      <c r="M70" s="34"/>
      <c r="N70" s="35"/>
      <c r="O70" s="30"/>
    </row>
    <row r="71" spans="1:16" ht="30" customHeight="1" x14ac:dyDescent="0.15">
      <c r="B71" s="2"/>
      <c r="C71" s="2"/>
      <c r="D71" s="2"/>
      <c r="E71" s="88" t="s">
        <v>35</v>
      </c>
      <c r="F71" s="89"/>
      <c r="G71" s="89"/>
      <c r="H71" s="89"/>
      <c r="I71" s="89"/>
      <c r="J71" s="89"/>
      <c r="K71" s="90"/>
      <c r="L71" s="99">
        <f>SUM(M45+M68)</f>
        <v>0</v>
      </c>
      <c r="M71" s="100"/>
      <c r="N71" s="66" t="s">
        <v>20</v>
      </c>
      <c r="O71" s="15"/>
      <c r="P71" s="8"/>
    </row>
    <row r="72" spans="1:16" ht="31.9" customHeight="1" x14ac:dyDescent="0.15">
      <c r="B72" s="2"/>
      <c r="C72" s="2"/>
      <c r="D72" s="2"/>
      <c r="E72" s="22"/>
      <c r="F72" s="22"/>
      <c r="G72" s="21"/>
      <c r="H72" s="22"/>
      <c r="I72" s="15"/>
      <c r="J72" s="2"/>
      <c r="K72" s="22"/>
      <c r="L72" s="36" t="s">
        <v>36</v>
      </c>
      <c r="M72" s="104" t="s">
        <v>37</v>
      </c>
      <c r="N72" s="104"/>
      <c r="O72" s="19"/>
      <c r="P72" s="8"/>
    </row>
    <row r="73" spans="1:16" ht="30" customHeight="1" x14ac:dyDescent="0.15">
      <c r="B73" s="2"/>
      <c r="C73" s="2"/>
      <c r="D73" s="2"/>
      <c r="E73" s="37"/>
      <c r="F73" s="37"/>
      <c r="G73" s="37"/>
      <c r="H73" s="88" t="s">
        <v>38</v>
      </c>
      <c r="I73" s="89"/>
      <c r="J73" s="89"/>
      <c r="K73" s="90"/>
      <c r="L73" s="99">
        <f>ROUNDDOWN(L71,-3)</f>
        <v>0</v>
      </c>
      <c r="M73" s="100"/>
      <c r="N73" s="62" t="s">
        <v>20</v>
      </c>
      <c r="O73" s="15"/>
      <c r="P73" s="8"/>
    </row>
    <row r="74" spans="1:16" ht="19.899999999999999" customHeight="1" x14ac:dyDescent="0.15">
      <c r="K74" s="33"/>
      <c r="L74" s="33"/>
      <c r="M74" s="33"/>
      <c r="N74" s="32" t="s">
        <v>13</v>
      </c>
    </row>
  </sheetData>
  <mergeCells count="56">
    <mergeCell ref="C58:D58"/>
    <mergeCell ref="E45:F45"/>
    <mergeCell ref="H45:L45"/>
    <mergeCell ref="C36:N39"/>
    <mergeCell ref="E32:H32"/>
    <mergeCell ref="E29:H29"/>
    <mergeCell ref="E30:H30"/>
    <mergeCell ref="E31:H31"/>
    <mergeCell ref="K33:L33"/>
    <mergeCell ref="K40:L40"/>
    <mergeCell ref="C50:D50"/>
    <mergeCell ref="C51:D51"/>
    <mergeCell ref="C55:D55"/>
    <mergeCell ref="E55:K55"/>
    <mergeCell ref="L55:M55"/>
    <mergeCell ref="E50:K50"/>
    <mergeCell ref="E51:K51"/>
    <mergeCell ref="L51:M51"/>
    <mergeCell ref="C54:D54"/>
    <mergeCell ref="E54:K54"/>
    <mergeCell ref="L54:N54"/>
    <mergeCell ref="A2:O2"/>
    <mergeCell ref="E6:N6"/>
    <mergeCell ref="K28:L28"/>
    <mergeCell ref="M28:N28"/>
    <mergeCell ref="E13:N13"/>
    <mergeCell ref="E9:I9"/>
    <mergeCell ref="E18:F18"/>
    <mergeCell ref="G18:H18"/>
    <mergeCell ref="I18:J18"/>
    <mergeCell ref="K18:L18"/>
    <mergeCell ref="M18:N18"/>
    <mergeCell ref="K25:L25"/>
    <mergeCell ref="E28:H28"/>
    <mergeCell ref="I28:J28"/>
    <mergeCell ref="E5:N5"/>
    <mergeCell ref="C27:N27"/>
    <mergeCell ref="M72:N72"/>
    <mergeCell ref="L60:M60"/>
    <mergeCell ref="E58:K58"/>
    <mergeCell ref="L58:N58"/>
    <mergeCell ref="H56:K56"/>
    <mergeCell ref="K66:L66"/>
    <mergeCell ref="L56:M56"/>
    <mergeCell ref="E71:K71"/>
    <mergeCell ref="L71:M71"/>
    <mergeCell ref="L50:N50"/>
    <mergeCell ref="H52:K52"/>
    <mergeCell ref="L52:M52"/>
    <mergeCell ref="E59:K59"/>
    <mergeCell ref="L59:M59"/>
    <mergeCell ref="H60:K60"/>
    <mergeCell ref="C59:D59"/>
    <mergeCell ref="H68:L68"/>
    <mergeCell ref="H73:K73"/>
    <mergeCell ref="L73:M73"/>
  </mergeCells>
  <phoneticPr fontId="1"/>
  <dataValidations count="2">
    <dataValidation errorStyle="warning" allowBlank="1" showInputMessage="1" showErrorMessage="1" errorTitle="割引額が上限を超えています" error="割引額定価の20％までの金額となるよう設定してください。" sqref="I19" xr:uid="{00000000-0002-0000-0000-000000000000}"/>
    <dataValidation type="custom" allowBlank="1" showInputMessage="1" showErrorMessage="1" errorTitle="割引額が上限を超えています" error="割引額が定価の20％以下となるよう、特別価格を設定してください" sqref="G19:G24" xr:uid="{00000000-0002-0000-0000-000001000000}">
      <formula1>IF((E19*0.2)&gt;=I19,1,0)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fitToHeight="0" orientation="portrait" r:id="rId1"/>
  <rowBreaks count="1" manualBreakCount="1">
    <brk id="47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75</xdr:row>
                    <xdr:rowOff>0</xdr:rowOff>
                  </from>
                  <to>
                    <xdr:col>8</xdr:col>
                    <xdr:colOff>19050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0</xdr:rowOff>
                  </from>
                  <to>
                    <xdr:col>7</xdr:col>
                    <xdr:colOff>190500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7</xdr:col>
                    <xdr:colOff>19050</xdr:colOff>
                    <xdr:row>75</xdr:row>
                    <xdr:rowOff>0</xdr:rowOff>
                  </from>
                  <to>
                    <xdr:col>8</xdr:col>
                    <xdr:colOff>19050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</xdr:col>
                    <xdr:colOff>76200</xdr:colOff>
                    <xdr:row>75</xdr:row>
                    <xdr:rowOff>0</xdr:rowOff>
                  </from>
                  <to>
                    <xdr:col>2</xdr:col>
                    <xdr:colOff>314325</xdr:colOff>
                    <xdr:row>76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２号様式　事業計画書</vt:lpstr>
      <vt:lpstr>'２号様式　事業計画書'!Print_Area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麻美</dc:creator>
  <cp:lastModifiedBy>佐藤 麻美</cp:lastModifiedBy>
  <cp:lastPrinted>2025-04-05T05:31:52Z</cp:lastPrinted>
  <dcterms:created xsi:type="dcterms:W3CDTF">2021-04-16T02:15:28Z</dcterms:created>
  <dcterms:modified xsi:type="dcterms:W3CDTF">2025-04-21T01:34:14Z</dcterms:modified>
</cp:coreProperties>
</file>